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autoCompressPictures="0"/>
  <mc:AlternateContent xmlns:mc="http://schemas.openxmlformats.org/markup-compatibility/2006">
    <mc:Choice Requires="x15">
      <x15ac:absPath xmlns:x15ac="http://schemas.microsoft.com/office/spreadsheetml/2010/11/ac" url="C:\Users\stsap\OneDrive\Desktop\IPMA DOCUMENTS\"/>
    </mc:Choice>
  </mc:AlternateContent>
  <xr:revisionPtr revIDLastSave="0" documentId="13_ncr:1_{1F257F47-8B7A-41FE-869E-98279C86FEF1}" xr6:coauthVersionLast="47" xr6:coauthVersionMax="47" xr10:uidLastSave="{00000000-0000-0000-0000-000000000000}"/>
  <bookViews>
    <workbookView xWindow="-108" yWindow="-108" windowWidth="23256" windowHeight="12456" tabRatio="786" firstSheet="2" activeTab="8" xr2:uid="{00000000-000D-0000-FFFF-FFFF00000000}"/>
  </bookViews>
  <sheets>
    <sheet name="Instructions" sheetId="1" r:id="rId1"/>
    <sheet name="Candidate Ratings Example" sheetId="7" r:id="rId2"/>
    <sheet name="Candidate Ratings" sheetId="2" r:id="rId3"/>
    <sheet name="Assessor Ratings Example" sheetId="6" r:id="rId4"/>
    <sheet name="Assessor Ratings" sheetId="5" r:id="rId5"/>
    <sheet name="Details for Projects" sheetId="3" r:id="rId6"/>
    <sheet name="Details for Programmes" sheetId="8" r:id="rId7"/>
    <sheet name="Details for Portfolios" sheetId="9" r:id="rId8"/>
    <sheet name="Version Control" sheetId="4" r:id="rId9"/>
  </sheets>
  <calcPr calcId="191029"/>
  <customWorkbookViews>
    <customWorkbookView name="William Duncan - Personal View" guid="{740DCA0A-182B-E649-BC90-296BE2BDEAB7}" mergeInterval="0" personalView="1" yWindow="54" windowWidth="1280" windowHeight="674" tabRatio="500" activeSheetId="1"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7" l="1"/>
  <c r="C18" i="7"/>
  <c r="C17" i="7"/>
  <c r="C16" i="7"/>
  <c r="C15" i="7"/>
  <c r="C14" i="7"/>
  <c r="C13" i="7"/>
  <c r="C12" i="7"/>
  <c r="C11" i="7"/>
  <c r="C10" i="7"/>
  <c r="C109" i="3"/>
  <c r="C101" i="3"/>
  <c r="C92" i="3"/>
  <c r="C79" i="3"/>
  <c r="C67" i="3"/>
  <c r="C54" i="3"/>
  <c r="C43" i="3"/>
  <c r="C30" i="3"/>
  <c r="C23" i="3"/>
  <c r="C8" i="3"/>
  <c r="C107" i="8"/>
  <c r="C98" i="8"/>
  <c r="C89" i="8"/>
  <c r="C76" i="8"/>
  <c r="C64" i="8"/>
  <c r="C51" i="8"/>
  <c r="C42" i="8"/>
  <c r="C31" i="8"/>
  <c r="C23" i="8"/>
  <c r="C8" i="8"/>
  <c r="C85" i="9"/>
  <c r="C79" i="9"/>
  <c r="C72" i="9"/>
  <c r="C63" i="9"/>
  <c r="C53" i="9"/>
  <c r="C45" i="9"/>
  <c r="C36" i="9"/>
  <c r="C28" i="9"/>
  <c r="C19" i="9"/>
  <c r="C8" i="9"/>
  <c r="C20" i="6"/>
  <c r="C19" i="6"/>
  <c r="C18" i="6"/>
  <c r="C17" i="6"/>
  <c r="C16" i="6"/>
  <c r="C15" i="6"/>
  <c r="C14" i="6"/>
  <c r="C13" i="6"/>
  <c r="C12" i="6"/>
  <c r="C11" i="6"/>
  <c r="C106" i="9"/>
  <c r="S16" i="9"/>
  <c r="S93" i="9"/>
  <c r="S25" i="9"/>
  <c r="S94" i="9"/>
  <c r="S33" i="9"/>
  <c r="S95" i="9"/>
  <c r="S42" i="9"/>
  <c r="S96" i="9"/>
  <c r="S50" i="9"/>
  <c r="S97" i="9"/>
  <c r="S60" i="9"/>
  <c r="S98" i="9"/>
  <c r="S103" i="9" s="1"/>
  <c r="S104" i="9" s="1"/>
  <c r="S69" i="9"/>
  <c r="S99" i="9"/>
  <c r="S76" i="9"/>
  <c r="S100" i="9"/>
  <c r="S82" i="9"/>
  <c r="S101" i="9"/>
  <c r="S89" i="9"/>
  <c r="S102" i="9"/>
  <c r="F4" i="9"/>
  <c r="D103" i="9" s="1"/>
  <c r="R16" i="9"/>
  <c r="R93" i="9"/>
  <c r="R25" i="9"/>
  <c r="R94" i="9"/>
  <c r="R33" i="9"/>
  <c r="R95" i="9"/>
  <c r="R42" i="9"/>
  <c r="R96" i="9"/>
  <c r="R50" i="9"/>
  <c r="R97" i="9"/>
  <c r="R60" i="9"/>
  <c r="R98" i="9"/>
  <c r="R69" i="9"/>
  <c r="R99" i="9"/>
  <c r="R76" i="9"/>
  <c r="R100" i="9"/>
  <c r="R103" i="9" s="1"/>
  <c r="R104" i="9" s="1"/>
  <c r="R82" i="9"/>
  <c r="R101" i="9"/>
  <c r="R89" i="9"/>
  <c r="R102" i="9"/>
  <c r="Q16" i="9"/>
  <c r="Q93" i="9"/>
  <c r="Q25" i="9"/>
  <c r="Q94" i="9"/>
  <c r="Q33" i="9"/>
  <c r="Q95" i="9"/>
  <c r="Q42" i="9"/>
  <c r="Q96" i="9"/>
  <c r="Q50" i="9"/>
  <c r="Q97" i="9"/>
  <c r="Q60" i="9"/>
  <c r="Q98" i="9"/>
  <c r="Q69" i="9"/>
  <c r="Q99" i="9"/>
  <c r="Q76" i="9"/>
  <c r="Q100" i="9"/>
  <c r="Q82" i="9"/>
  <c r="Q101" i="9"/>
  <c r="Q89" i="9"/>
  <c r="Q102" i="9"/>
  <c r="Q103" i="9" s="1"/>
  <c r="Q104" i="9" s="1"/>
  <c r="P16" i="9"/>
  <c r="P93" i="9" s="1"/>
  <c r="P103" i="9" s="1"/>
  <c r="P104" i="9" s="1"/>
  <c r="P25" i="9"/>
  <c r="P94" i="9"/>
  <c r="P33" i="9"/>
  <c r="P95" i="9"/>
  <c r="P42" i="9"/>
  <c r="P96" i="9"/>
  <c r="P50" i="9"/>
  <c r="P97" i="9"/>
  <c r="P60" i="9"/>
  <c r="P98" i="9"/>
  <c r="P69" i="9"/>
  <c r="P99" i="9"/>
  <c r="P76" i="9"/>
  <c r="P100" i="9"/>
  <c r="P82" i="9"/>
  <c r="P101" i="9"/>
  <c r="P89" i="9"/>
  <c r="P102" i="9"/>
  <c r="O16" i="9"/>
  <c r="O93" i="9"/>
  <c r="O25" i="9"/>
  <c r="O94" i="9"/>
  <c r="O33" i="9"/>
  <c r="O95" i="9"/>
  <c r="O42" i="9"/>
  <c r="O96" i="9"/>
  <c r="O50" i="9"/>
  <c r="O97" i="9" s="1"/>
  <c r="O60" i="9"/>
  <c r="O98" i="9" s="1"/>
  <c r="O69" i="9"/>
  <c r="O99" i="9" s="1"/>
  <c r="O76" i="9"/>
  <c r="O100" i="9" s="1"/>
  <c r="O82" i="9"/>
  <c r="O101" i="9" s="1"/>
  <c r="O89" i="9"/>
  <c r="O102" i="9" s="1"/>
  <c r="N16" i="9"/>
  <c r="N93" i="9" s="1"/>
  <c r="N25" i="9"/>
  <c r="N94" i="9" s="1"/>
  <c r="N33" i="9"/>
  <c r="N95" i="9" s="1"/>
  <c r="N42" i="9"/>
  <c r="N96" i="9" s="1"/>
  <c r="N50" i="9"/>
  <c r="N97" i="9" s="1"/>
  <c r="N60" i="9"/>
  <c r="N98" i="9" s="1"/>
  <c r="N69" i="9"/>
  <c r="N99" i="9" s="1"/>
  <c r="N76" i="9"/>
  <c r="N100" i="9" s="1"/>
  <c r="N82" i="9"/>
  <c r="N101" i="9" s="1"/>
  <c r="N89" i="9"/>
  <c r="N102" i="9" s="1"/>
  <c r="M16" i="9"/>
  <c r="M93" i="9" s="1"/>
  <c r="M25" i="9"/>
  <c r="M94" i="9" s="1"/>
  <c r="M33" i="9"/>
  <c r="M95" i="9" s="1"/>
  <c r="M42" i="9"/>
  <c r="M96" i="9" s="1"/>
  <c r="M50" i="9"/>
  <c r="M97" i="9" s="1"/>
  <c r="M60" i="9"/>
  <c r="M98" i="9" s="1"/>
  <c r="M69" i="9"/>
  <c r="M99" i="9" s="1"/>
  <c r="M76" i="9"/>
  <c r="M100" i="9" s="1"/>
  <c r="M82" i="9"/>
  <c r="M101" i="9" s="1"/>
  <c r="M89" i="9"/>
  <c r="M102" i="9" s="1"/>
  <c r="L16" i="9"/>
  <c r="L93" i="9" s="1"/>
  <c r="L25" i="9"/>
  <c r="L94" i="9" s="1"/>
  <c r="L33" i="9"/>
  <c r="L95" i="9" s="1"/>
  <c r="L42" i="9"/>
  <c r="L96" i="9" s="1"/>
  <c r="L50" i="9"/>
  <c r="L97" i="9" s="1"/>
  <c r="L60" i="9"/>
  <c r="L98" i="9" s="1"/>
  <c r="L69" i="9"/>
  <c r="L99" i="9" s="1"/>
  <c r="L76" i="9"/>
  <c r="L100" i="9" s="1"/>
  <c r="L82" i="9"/>
  <c r="L101" i="9" s="1"/>
  <c r="L89" i="9"/>
  <c r="L102" i="9" s="1"/>
  <c r="K16" i="9"/>
  <c r="K93" i="9" s="1"/>
  <c r="K25" i="9"/>
  <c r="K94" i="9" s="1"/>
  <c r="K33" i="9"/>
  <c r="K95" i="9" s="1"/>
  <c r="K42" i="9"/>
  <c r="K96" i="9" s="1"/>
  <c r="K50" i="9"/>
  <c r="K97" i="9" s="1"/>
  <c r="K60" i="9"/>
  <c r="K98" i="9" s="1"/>
  <c r="K69" i="9"/>
  <c r="K99" i="9" s="1"/>
  <c r="K76" i="9"/>
  <c r="K100" i="9" s="1"/>
  <c r="K82" i="9"/>
  <c r="K101" i="9" s="1"/>
  <c r="K89" i="9"/>
  <c r="K102" i="9" s="1"/>
  <c r="J16" i="9"/>
  <c r="J93" i="9" s="1"/>
  <c r="J25" i="9"/>
  <c r="J94" i="9" s="1"/>
  <c r="J33" i="9"/>
  <c r="J95" i="9" s="1"/>
  <c r="J42" i="9"/>
  <c r="J96" i="9" s="1"/>
  <c r="J50" i="9"/>
  <c r="J97" i="9" s="1"/>
  <c r="J60" i="9"/>
  <c r="J98" i="9" s="1"/>
  <c r="J69" i="9"/>
  <c r="J99" i="9" s="1"/>
  <c r="J76" i="9"/>
  <c r="J100" i="9" s="1"/>
  <c r="J82" i="9"/>
  <c r="J101" i="9" s="1"/>
  <c r="J89" i="9"/>
  <c r="J102" i="9" s="1"/>
  <c r="I16" i="9"/>
  <c r="I93" i="9" s="1"/>
  <c r="I25" i="9"/>
  <c r="I94" i="9" s="1"/>
  <c r="I33" i="9"/>
  <c r="I95" i="9" s="1"/>
  <c r="I42" i="9"/>
  <c r="I96" i="9" s="1"/>
  <c r="I50" i="9"/>
  <c r="I97" i="9" s="1"/>
  <c r="I60" i="9"/>
  <c r="I98" i="9" s="1"/>
  <c r="I69" i="9"/>
  <c r="I99" i="9" s="1"/>
  <c r="I76" i="9"/>
  <c r="I100" i="9" s="1"/>
  <c r="I103" i="9" s="1"/>
  <c r="I104" i="9" s="1"/>
  <c r="I82" i="9"/>
  <c r="I101" i="9" s="1"/>
  <c r="I89" i="9"/>
  <c r="I102" i="9" s="1"/>
  <c r="H16" i="9"/>
  <c r="H93" i="9" s="1"/>
  <c r="H25" i="9"/>
  <c r="H94" i="9" s="1"/>
  <c r="H33" i="9"/>
  <c r="H95" i="9" s="1"/>
  <c r="H42" i="9"/>
  <c r="H96" i="9" s="1"/>
  <c r="H50" i="9"/>
  <c r="H97" i="9" s="1"/>
  <c r="H60" i="9"/>
  <c r="H98" i="9" s="1"/>
  <c r="H69" i="9"/>
  <c r="H99" i="9" s="1"/>
  <c r="H76" i="9"/>
  <c r="H100" i="9"/>
  <c r="H82" i="9"/>
  <c r="H101" i="9"/>
  <c r="H103" i="9" s="1"/>
  <c r="H104" i="9" s="1"/>
  <c r="H89" i="9"/>
  <c r="H102" i="9"/>
  <c r="C103" i="9"/>
  <c r="G94" i="9"/>
  <c r="G95" i="9" s="1"/>
  <c r="G96" i="9" s="1"/>
  <c r="G97" i="9" s="1"/>
  <c r="G98" i="9" s="1"/>
  <c r="G99" i="9" s="1"/>
  <c r="G100" i="9" s="1"/>
  <c r="G101" i="9" s="1"/>
  <c r="G102" i="9" s="1"/>
  <c r="P3" i="9"/>
  <c r="F3" i="9"/>
  <c r="P2" i="9"/>
  <c r="F2" i="9"/>
  <c r="C128" i="8"/>
  <c r="S20" i="8"/>
  <c r="S115" i="8"/>
  <c r="S28" i="8"/>
  <c r="S116" i="8"/>
  <c r="S39" i="8"/>
  <c r="S117" i="8"/>
  <c r="S48" i="8"/>
  <c r="S118" i="8"/>
  <c r="S61" i="8"/>
  <c r="S119" i="8"/>
  <c r="S73" i="8"/>
  <c r="S120" i="8"/>
  <c r="S86" i="8"/>
  <c r="S121" i="8"/>
  <c r="S95" i="8"/>
  <c r="S122" i="8"/>
  <c r="S104" i="8"/>
  <c r="S123" i="8"/>
  <c r="S111" i="8"/>
  <c r="S124" i="8"/>
  <c r="S125" i="8" s="1"/>
  <c r="S126" i="8" s="1"/>
  <c r="F4" i="8"/>
  <c r="D125" i="8"/>
  <c r="R20" i="8"/>
  <c r="R115" i="8" s="1"/>
  <c r="R28" i="8"/>
  <c r="R116" i="8" s="1"/>
  <c r="R39" i="8"/>
  <c r="R117" i="8" s="1"/>
  <c r="R48" i="8"/>
  <c r="R118" i="8" s="1"/>
  <c r="R61" i="8"/>
  <c r="R119" i="8" s="1"/>
  <c r="R73" i="8"/>
  <c r="R120" i="8" s="1"/>
  <c r="R86" i="8"/>
  <c r="R121" i="8" s="1"/>
  <c r="R95" i="8"/>
  <c r="R122" i="8" s="1"/>
  <c r="R104" i="8"/>
  <c r="R123" i="8" s="1"/>
  <c r="R111" i="8"/>
  <c r="R124" i="8" s="1"/>
  <c r="Q20" i="8"/>
  <c r="Q115" i="8" s="1"/>
  <c r="Q28" i="8"/>
  <c r="Q116" i="8" s="1"/>
  <c r="Q39" i="8"/>
  <c r="Q117" i="8" s="1"/>
  <c r="Q48" i="8"/>
  <c r="Q118" i="8" s="1"/>
  <c r="Q61" i="8"/>
  <c r="Q119" i="8" s="1"/>
  <c r="Q73" i="8"/>
  <c r="Q120" i="8" s="1"/>
  <c r="Q86" i="8"/>
  <c r="Q121" i="8" s="1"/>
  <c r="Q95" i="8"/>
  <c r="Q122" i="8" s="1"/>
  <c r="Q104" i="8"/>
  <c r="Q123" i="8" s="1"/>
  <c r="Q111" i="8"/>
  <c r="Q124" i="8" s="1"/>
  <c r="P20" i="8"/>
  <c r="P115" i="8" s="1"/>
  <c r="P28" i="8"/>
  <c r="P116" i="8" s="1"/>
  <c r="P39" i="8"/>
  <c r="P117" i="8" s="1"/>
  <c r="P48" i="8"/>
  <c r="P118" i="8" s="1"/>
  <c r="P61" i="8"/>
  <c r="P119" i="8" s="1"/>
  <c r="P73" i="8"/>
  <c r="P120" i="8" s="1"/>
  <c r="P86" i="8"/>
  <c r="P121" i="8" s="1"/>
  <c r="P95" i="8"/>
  <c r="P122" i="8" s="1"/>
  <c r="P104" i="8"/>
  <c r="P123" i="8" s="1"/>
  <c r="P111" i="8"/>
  <c r="P124" i="8" s="1"/>
  <c r="O20" i="8"/>
  <c r="O115" i="8" s="1"/>
  <c r="O28" i="8"/>
  <c r="O116" i="8" s="1"/>
  <c r="O39" i="8"/>
  <c r="O117" i="8" s="1"/>
  <c r="O48" i="8"/>
  <c r="O118" i="8" s="1"/>
  <c r="O61" i="8"/>
  <c r="O119" i="8" s="1"/>
  <c r="O73" i="8"/>
  <c r="O120" i="8" s="1"/>
  <c r="O86" i="8"/>
  <c r="O121" i="8" s="1"/>
  <c r="O95" i="8"/>
  <c r="O122" i="8" s="1"/>
  <c r="O104" i="8"/>
  <c r="O123" i="8" s="1"/>
  <c r="O111" i="8"/>
  <c r="O124" i="8" s="1"/>
  <c r="N20" i="8"/>
  <c r="N115" i="8" s="1"/>
  <c r="N28" i="8"/>
  <c r="N116" i="8" s="1"/>
  <c r="N39" i="8"/>
  <c r="N117" i="8" s="1"/>
  <c r="N48" i="8"/>
  <c r="N118" i="8" s="1"/>
  <c r="N61" i="8"/>
  <c r="N119" i="8" s="1"/>
  <c r="N73" i="8"/>
  <c r="N120" i="8" s="1"/>
  <c r="N86" i="8"/>
  <c r="N121" i="8" s="1"/>
  <c r="N95" i="8"/>
  <c r="N122" i="8" s="1"/>
  <c r="N104" i="8"/>
  <c r="N123" i="8" s="1"/>
  <c r="N111" i="8"/>
  <c r="N124" i="8" s="1"/>
  <c r="M20" i="8"/>
  <c r="M115" i="8" s="1"/>
  <c r="M28" i="8"/>
  <c r="M116" i="8" s="1"/>
  <c r="M39" i="8"/>
  <c r="M117" i="8" s="1"/>
  <c r="M48" i="8"/>
  <c r="M118" i="8" s="1"/>
  <c r="M61" i="8"/>
  <c r="M119" i="8" s="1"/>
  <c r="M73" i="8"/>
  <c r="M120" i="8" s="1"/>
  <c r="M86" i="8"/>
  <c r="M121" i="8" s="1"/>
  <c r="M95" i="8"/>
  <c r="M122" i="8" s="1"/>
  <c r="M104" i="8"/>
  <c r="M123" i="8" s="1"/>
  <c r="M111" i="8"/>
  <c r="M124" i="8" s="1"/>
  <c r="M125" i="8"/>
  <c r="M126" i="8" s="1"/>
  <c r="L20" i="8"/>
  <c r="L115" i="8" s="1"/>
  <c r="L28" i="8"/>
  <c r="L116" i="8" s="1"/>
  <c r="L39" i="8"/>
  <c r="L117" i="8" s="1"/>
  <c r="L48" i="8"/>
  <c r="L118" i="8" s="1"/>
  <c r="L61" i="8"/>
  <c r="L119" i="8" s="1"/>
  <c r="L73" i="8"/>
  <c r="L120" i="8" s="1"/>
  <c r="L86" i="8"/>
  <c r="L121" i="8"/>
  <c r="L95" i="8"/>
  <c r="L122" i="8" s="1"/>
  <c r="L104" i="8"/>
  <c r="L123" i="8" s="1"/>
  <c r="L111" i="8"/>
  <c r="L124" i="8" s="1"/>
  <c r="K20" i="8"/>
  <c r="K115" i="8" s="1"/>
  <c r="K28" i="8"/>
  <c r="K116" i="8" s="1"/>
  <c r="K39" i="8"/>
  <c r="K117" i="8" s="1"/>
  <c r="K48" i="8"/>
  <c r="K118" i="8" s="1"/>
  <c r="K61" i="8"/>
  <c r="K119" i="8" s="1"/>
  <c r="K73" i="8"/>
  <c r="K120" i="8" s="1"/>
  <c r="K86" i="8"/>
  <c r="K121" i="8" s="1"/>
  <c r="K95" i="8"/>
  <c r="K122" i="8" s="1"/>
  <c r="K104" i="8"/>
  <c r="K123" i="8" s="1"/>
  <c r="K111" i="8"/>
  <c r="K124" i="8" s="1"/>
  <c r="J20" i="8"/>
  <c r="J115" i="8" s="1"/>
  <c r="J28" i="8"/>
  <c r="J116" i="8" s="1"/>
  <c r="J39" i="8"/>
  <c r="J117" i="8" s="1"/>
  <c r="J48" i="8"/>
  <c r="J118" i="8" s="1"/>
  <c r="J61" i="8"/>
  <c r="J119" i="8" s="1"/>
  <c r="J73" i="8"/>
  <c r="J120" i="8" s="1"/>
  <c r="J86" i="8"/>
  <c r="J121" i="8" s="1"/>
  <c r="J95" i="8"/>
  <c r="J122" i="8" s="1"/>
  <c r="J104" i="8"/>
  <c r="J123" i="8" s="1"/>
  <c r="J111" i="8"/>
  <c r="J124" i="8" s="1"/>
  <c r="I20" i="8"/>
  <c r="I115" i="8" s="1"/>
  <c r="I28" i="8"/>
  <c r="I116" i="8" s="1"/>
  <c r="I39" i="8"/>
  <c r="I117" i="8" s="1"/>
  <c r="I48" i="8"/>
  <c r="I118" i="8" s="1"/>
  <c r="I61" i="8"/>
  <c r="I119" i="8" s="1"/>
  <c r="I73" i="8"/>
  <c r="I120" i="8" s="1"/>
  <c r="I86" i="8"/>
  <c r="I121" i="8" s="1"/>
  <c r="I95" i="8"/>
  <c r="I122" i="8" s="1"/>
  <c r="I104" i="8"/>
  <c r="I123" i="8" s="1"/>
  <c r="I111" i="8"/>
  <c r="I124" i="8" s="1"/>
  <c r="H20" i="8"/>
  <c r="H115" i="8" s="1"/>
  <c r="H28" i="8"/>
  <c r="H116" i="8" s="1"/>
  <c r="H39" i="8"/>
  <c r="H117" i="8" s="1"/>
  <c r="H48" i="8"/>
  <c r="H118" i="8" s="1"/>
  <c r="H61" i="8"/>
  <c r="H119" i="8" s="1"/>
  <c r="H73" i="8"/>
  <c r="H120" i="8" s="1"/>
  <c r="H86" i="8"/>
  <c r="H121" i="8" s="1"/>
  <c r="H95" i="8"/>
  <c r="H122" i="8" s="1"/>
  <c r="H104" i="8"/>
  <c r="H123" i="8" s="1"/>
  <c r="H111" i="8"/>
  <c r="H124" i="8" s="1"/>
  <c r="C125" i="8"/>
  <c r="G116" i="8"/>
  <c r="G117" i="8"/>
  <c r="G118" i="8" s="1"/>
  <c r="G119" i="8" s="1"/>
  <c r="G120" i="8" s="1"/>
  <c r="G121" i="8" s="1"/>
  <c r="G122" i="8" s="1"/>
  <c r="G123" i="8" s="1"/>
  <c r="G124" i="8" s="1"/>
  <c r="P3" i="8"/>
  <c r="F3" i="8"/>
  <c r="P2" i="8"/>
  <c r="F2" i="8"/>
  <c r="F4" i="3"/>
  <c r="F2" i="3"/>
  <c r="P2" i="3"/>
  <c r="P3" i="3"/>
  <c r="F3" i="3"/>
  <c r="M20" i="3"/>
  <c r="M117" i="3"/>
  <c r="M127" i="3" s="1"/>
  <c r="M128" i="3" s="1"/>
  <c r="M27" i="3"/>
  <c r="M118" i="3"/>
  <c r="M40" i="3"/>
  <c r="M119" i="3"/>
  <c r="M76" i="3"/>
  <c r="M122" i="3"/>
  <c r="M89" i="3"/>
  <c r="M123" i="3"/>
  <c r="M98" i="3"/>
  <c r="M124" i="3"/>
  <c r="M106" i="3"/>
  <c r="M125" i="3"/>
  <c r="M113" i="3"/>
  <c r="M126" i="3"/>
  <c r="M51" i="3"/>
  <c r="M120" i="3"/>
  <c r="M64" i="3"/>
  <c r="M121" i="3"/>
  <c r="D127" i="3"/>
  <c r="N20" i="3"/>
  <c r="N117" i="3" s="1"/>
  <c r="N27" i="3"/>
  <c r="N118" i="3" s="1"/>
  <c r="N40" i="3"/>
  <c r="N119" i="3" s="1"/>
  <c r="N76" i="3"/>
  <c r="N122" i="3" s="1"/>
  <c r="N89" i="3"/>
  <c r="N123" i="3" s="1"/>
  <c r="N98" i="3"/>
  <c r="N124" i="3" s="1"/>
  <c r="N106" i="3"/>
  <c r="N125" i="3" s="1"/>
  <c r="N113" i="3"/>
  <c r="N126" i="3" s="1"/>
  <c r="N51" i="3"/>
  <c r="N120" i="3" s="1"/>
  <c r="N64" i="3"/>
  <c r="N121" i="3" s="1"/>
  <c r="I113" i="3"/>
  <c r="I126" i="3" s="1"/>
  <c r="J113" i="3"/>
  <c r="J126" i="3" s="1"/>
  <c r="K113" i="3"/>
  <c r="K126" i="3" s="1"/>
  <c r="L113" i="3"/>
  <c r="L126" i="3" s="1"/>
  <c r="O113" i="3"/>
  <c r="O126" i="3" s="1"/>
  <c r="P113" i="3"/>
  <c r="P126" i="3" s="1"/>
  <c r="Q113" i="3"/>
  <c r="Q126" i="3" s="1"/>
  <c r="R113" i="3"/>
  <c r="R126" i="3" s="1"/>
  <c r="S113" i="3"/>
  <c r="S126" i="3" s="1"/>
  <c r="I64" i="3"/>
  <c r="J64" i="3"/>
  <c r="K64" i="3"/>
  <c r="L64" i="3"/>
  <c r="O64" i="3"/>
  <c r="P64" i="3"/>
  <c r="Q64" i="3"/>
  <c r="R64" i="3"/>
  <c r="S64" i="3"/>
  <c r="H64" i="3"/>
  <c r="I20" i="3"/>
  <c r="I117" i="3" s="1"/>
  <c r="J20" i="3"/>
  <c r="J117" i="3" s="1"/>
  <c r="K20" i="3"/>
  <c r="K117" i="3" s="1"/>
  <c r="L20" i="3"/>
  <c r="L117" i="3" s="1"/>
  <c r="O20" i="3"/>
  <c r="O117" i="3" s="1"/>
  <c r="P20" i="3"/>
  <c r="P117" i="3" s="1"/>
  <c r="Q20" i="3"/>
  <c r="Q117" i="3" s="1"/>
  <c r="R20" i="3"/>
  <c r="R117" i="3" s="1"/>
  <c r="S20" i="3"/>
  <c r="S117" i="3" s="1"/>
  <c r="I27" i="3"/>
  <c r="I118" i="3" s="1"/>
  <c r="J27" i="3"/>
  <c r="J118" i="3" s="1"/>
  <c r="J127" i="3" s="1"/>
  <c r="J128" i="3" s="1"/>
  <c r="K27" i="3"/>
  <c r="K118" i="3" s="1"/>
  <c r="L27" i="3"/>
  <c r="L118" i="3" s="1"/>
  <c r="O27" i="3"/>
  <c r="O118" i="3" s="1"/>
  <c r="P27" i="3"/>
  <c r="P118" i="3" s="1"/>
  <c r="P127" i="3" s="1"/>
  <c r="P128" i="3" s="1"/>
  <c r="Q27" i="3"/>
  <c r="Q118" i="3" s="1"/>
  <c r="R27" i="3"/>
  <c r="R118" i="3" s="1"/>
  <c r="S27" i="3"/>
  <c r="S118" i="3" s="1"/>
  <c r="I40" i="3"/>
  <c r="I119" i="3" s="1"/>
  <c r="J40" i="3"/>
  <c r="J119" i="3" s="1"/>
  <c r="K40" i="3"/>
  <c r="K119" i="3" s="1"/>
  <c r="L40" i="3"/>
  <c r="L119" i="3" s="1"/>
  <c r="O40" i="3"/>
  <c r="O119" i="3" s="1"/>
  <c r="P40" i="3"/>
  <c r="P119" i="3" s="1"/>
  <c r="Q40" i="3"/>
  <c r="Q119" i="3" s="1"/>
  <c r="R40" i="3"/>
  <c r="R119" i="3" s="1"/>
  <c r="S40" i="3"/>
  <c r="S119" i="3" s="1"/>
  <c r="I51" i="3"/>
  <c r="I120" i="3" s="1"/>
  <c r="J51" i="3"/>
  <c r="J120" i="3" s="1"/>
  <c r="K51" i="3"/>
  <c r="K120" i="3" s="1"/>
  <c r="L51" i="3"/>
  <c r="L120" i="3" s="1"/>
  <c r="O51" i="3"/>
  <c r="O120" i="3" s="1"/>
  <c r="P51" i="3"/>
  <c r="P120" i="3" s="1"/>
  <c r="Q51" i="3"/>
  <c r="Q120" i="3" s="1"/>
  <c r="R51" i="3"/>
  <c r="R120" i="3" s="1"/>
  <c r="S51" i="3"/>
  <c r="S120" i="3" s="1"/>
  <c r="I121" i="3"/>
  <c r="J121" i="3"/>
  <c r="K121" i="3"/>
  <c r="L121" i="3"/>
  <c r="O121" i="3"/>
  <c r="P121" i="3"/>
  <c r="Q121" i="3"/>
  <c r="R121" i="3"/>
  <c r="S121" i="3"/>
  <c r="I76" i="3"/>
  <c r="I122" i="3"/>
  <c r="J76" i="3"/>
  <c r="J122" i="3" s="1"/>
  <c r="K76" i="3"/>
  <c r="K122" i="3" s="1"/>
  <c r="L76" i="3"/>
  <c r="L122" i="3" s="1"/>
  <c r="O76" i="3"/>
  <c r="O122" i="3" s="1"/>
  <c r="P76" i="3"/>
  <c r="P122" i="3" s="1"/>
  <c r="Q76" i="3"/>
  <c r="Q122" i="3" s="1"/>
  <c r="R76" i="3"/>
  <c r="R122" i="3" s="1"/>
  <c r="S76" i="3"/>
  <c r="S122" i="3" s="1"/>
  <c r="I89" i="3"/>
  <c r="I123" i="3" s="1"/>
  <c r="J89" i="3"/>
  <c r="J123" i="3" s="1"/>
  <c r="K89" i="3"/>
  <c r="K123" i="3" s="1"/>
  <c r="L89" i="3"/>
  <c r="L123" i="3" s="1"/>
  <c r="O89" i="3"/>
  <c r="O123" i="3" s="1"/>
  <c r="P89" i="3"/>
  <c r="P123" i="3" s="1"/>
  <c r="Q89" i="3"/>
  <c r="Q123" i="3" s="1"/>
  <c r="R89" i="3"/>
  <c r="R123" i="3" s="1"/>
  <c r="S89" i="3"/>
  <c r="S123" i="3" s="1"/>
  <c r="I98" i="3"/>
  <c r="I124" i="3" s="1"/>
  <c r="J98" i="3"/>
  <c r="J124" i="3" s="1"/>
  <c r="K98" i="3"/>
  <c r="K124" i="3" s="1"/>
  <c r="L98" i="3"/>
  <c r="L124" i="3" s="1"/>
  <c r="O98" i="3"/>
  <c r="O124" i="3" s="1"/>
  <c r="P98" i="3"/>
  <c r="P124" i="3" s="1"/>
  <c r="Q98" i="3"/>
  <c r="Q124" i="3" s="1"/>
  <c r="R98" i="3"/>
  <c r="R124" i="3" s="1"/>
  <c r="S98" i="3"/>
  <c r="S124" i="3" s="1"/>
  <c r="I106" i="3"/>
  <c r="I125" i="3" s="1"/>
  <c r="J106" i="3"/>
  <c r="J125" i="3" s="1"/>
  <c r="K106" i="3"/>
  <c r="K125" i="3" s="1"/>
  <c r="L106" i="3"/>
  <c r="L125" i="3" s="1"/>
  <c r="O106" i="3"/>
  <c r="O125" i="3" s="1"/>
  <c r="P106" i="3"/>
  <c r="P125" i="3" s="1"/>
  <c r="Q106" i="3"/>
  <c r="Q125" i="3" s="1"/>
  <c r="R106" i="3"/>
  <c r="R125" i="3" s="1"/>
  <c r="S106" i="3"/>
  <c r="S125" i="3" s="1"/>
  <c r="H106" i="3"/>
  <c r="H125" i="3" s="1"/>
  <c r="H98" i="3"/>
  <c r="H124" i="3" s="1"/>
  <c r="H89" i="3"/>
  <c r="H123" i="3" s="1"/>
  <c r="H76" i="3"/>
  <c r="H122" i="3" s="1"/>
  <c r="H121" i="3"/>
  <c r="H51" i="3"/>
  <c r="H120" i="3"/>
  <c r="H40" i="3"/>
  <c r="H119" i="3"/>
  <c r="H27" i="3"/>
  <c r="H118" i="3"/>
  <c r="H20" i="3"/>
  <c r="H117" i="3"/>
  <c r="H127" i="3" s="1"/>
  <c r="H128" i="3" s="1"/>
  <c r="H113" i="3"/>
  <c r="H126" i="3"/>
  <c r="L127" i="3"/>
  <c r="L128" i="3" s="1"/>
  <c r="R127" i="3"/>
  <c r="R128" i="3" s="1"/>
  <c r="D24" i="7"/>
  <c r="D25" i="6"/>
  <c r="D12" i="6"/>
  <c r="F12" i="6"/>
  <c r="H12" i="6"/>
  <c r="J12" i="6"/>
  <c r="L12" i="6"/>
  <c r="N12" i="6"/>
  <c r="P12" i="6"/>
  <c r="R12" i="6"/>
  <c r="T12" i="6"/>
  <c r="V12" i="6"/>
  <c r="X12" i="6"/>
  <c r="Z12" i="6"/>
  <c r="D13" i="6"/>
  <c r="F13" i="6"/>
  <c r="AL13" i="6" s="1"/>
  <c r="H13" i="6"/>
  <c r="J13" i="6"/>
  <c r="AP13" i="6" s="1"/>
  <c r="L13" i="6"/>
  <c r="N13" i="6"/>
  <c r="AT13" i="6" s="1"/>
  <c r="P13" i="6"/>
  <c r="R13" i="6"/>
  <c r="AX13" i="6" s="1"/>
  <c r="T13" i="6"/>
  <c r="V13" i="6"/>
  <c r="BB13" i="6" s="1"/>
  <c r="X13" i="6"/>
  <c r="Z13" i="6"/>
  <c r="BF13" i="6" s="1"/>
  <c r="D14" i="6"/>
  <c r="F14" i="6"/>
  <c r="H14" i="6"/>
  <c r="J14" i="6"/>
  <c r="L14" i="6"/>
  <c r="N14" i="6"/>
  <c r="P14" i="6"/>
  <c r="R14" i="6"/>
  <c r="T14" i="6"/>
  <c r="V14" i="6"/>
  <c r="X14" i="6"/>
  <c r="Z14" i="6"/>
  <c r="D15" i="6"/>
  <c r="F15" i="6"/>
  <c r="AL15" i="6" s="1"/>
  <c r="H15" i="6"/>
  <c r="J15" i="6"/>
  <c r="AP15" i="6" s="1"/>
  <c r="L15" i="6"/>
  <c r="N15" i="6"/>
  <c r="AT15" i="6" s="1"/>
  <c r="P15" i="6"/>
  <c r="R15" i="6"/>
  <c r="AX15" i="6" s="1"/>
  <c r="T15" i="6"/>
  <c r="V15" i="6"/>
  <c r="BB15" i="6" s="1"/>
  <c r="X15" i="6"/>
  <c r="Z15" i="6"/>
  <c r="BF15" i="6" s="1"/>
  <c r="D16" i="6"/>
  <c r="F16" i="6"/>
  <c r="H16" i="6"/>
  <c r="J16" i="6"/>
  <c r="L16" i="6"/>
  <c r="N16" i="6"/>
  <c r="P16" i="6"/>
  <c r="R16" i="6"/>
  <c r="T16" i="6"/>
  <c r="V16" i="6"/>
  <c r="X16" i="6"/>
  <c r="Z16" i="6"/>
  <c r="D17" i="6"/>
  <c r="F17" i="6"/>
  <c r="AL17" i="6" s="1"/>
  <c r="H17" i="6"/>
  <c r="J17" i="6"/>
  <c r="AP17" i="6" s="1"/>
  <c r="L17" i="6"/>
  <c r="N17" i="6"/>
  <c r="AT17" i="6" s="1"/>
  <c r="P17" i="6"/>
  <c r="R17" i="6"/>
  <c r="AX17" i="6" s="1"/>
  <c r="T17" i="6"/>
  <c r="V17" i="6"/>
  <c r="BB17" i="6" s="1"/>
  <c r="X17" i="6"/>
  <c r="Z17" i="6"/>
  <c r="BF17" i="6" s="1"/>
  <c r="D18" i="6"/>
  <c r="F18" i="6"/>
  <c r="H18" i="6"/>
  <c r="J18" i="6"/>
  <c r="L18" i="6"/>
  <c r="N18" i="6"/>
  <c r="P18" i="6"/>
  <c r="R18" i="6"/>
  <c r="T18" i="6"/>
  <c r="V18" i="6"/>
  <c r="X18" i="6"/>
  <c r="Z18" i="6"/>
  <c r="D19" i="6"/>
  <c r="F19" i="6"/>
  <c r="AL19" i="6" s="1"/>
  <c r="H19" i="6"/>
  <c r="J19" i="6"/>
  <c r="AP19" i="6" s="1"/>
  <c r="L19" i="6"/>
  <c r="N19" i="6"/>
  <c r="AT19" i="6" s="1"/>
  <c r="P19" i="6"/>
  <c r="R19" i="6"/>
  <c r="AX19" i="6" s="1"/>
  <c r="T19" i="6"/>
  <c r="V19" i="6"/>
  <c r="BB19" i="6" s="1"/>
  <c r="X19" i="6"/>
  <c r="Z19" i="6"/>
  <c r="BF19" i="6" s="1"/>
  <c r="D20" i="6"/>
  <c r="F20" i="6"/>
  <c r="H20" i="6"/>
  <c r="J20" i="6"/>
  <c r="L20" i="6"/>
  <c r="N20" i="6"/>
  <c r="P20" i="6"/>
  <c r="R20" i="6"/>
  <c r="T20" i="6"/>
  <c r="V20" i="6"/>
  <c r="X20" i="6"/>
  <c r="Z20" i="6"/>
  <c r="Z11" i="6"/>
  <c r="X11" i="6"/>
  <c r="V11" i="6"/>
  <c r="T11" i="6"/>
  <c r="R11" i="6"/>
  <c r="P11" i="6"/>
  <c r="N11" i="6"/>
  <c r="L11" i="6"/>
  <c r="J11" i="6"/>
  <c r="H11" i="6"/>
  <c r="F11" i="6"/>
  <c r="D11" i="6"/>
  <c r="F5" i="6"/>
  <c r="D5" i="6"/>
  <c r="R2" i="6"/>
  <c r="R2" i="5"/>
  <c r="G2" i="5"/>
  <c r="F5" i="5"/>
  <c r="D5" i="5"/>
  <c r="G2" i="6"/>
  <c r="B26" i="7"/>
  <c r="O21" i="7"/>
  <c r="O22" i="7"/>
  <c r="N21" i="7"/>
  <c r="N22" i="7"/>
  <c r="M21" i="7"/>
  <c r="M22" i="7"/>
  <c r="L21" i="7"/>
  <c r="L22" i="7"/>
  <c r="K21" i="7"/>
  <c r="K22" i="7"/>
  <c r="J21" i="7"/>
  <c r="J22" i="7"/>
  <c r="I21" i="7"/>
  <c r="I22" i="7"/>
  <c r="H21" i="7"/>
  <c r="H22" i="7" s="1"/>
  <c r="G21" i="7"/>
  <c r="G22" i="7" s="1"/>
  <c r="F21" i="7"/>
  <c r="F22" i="7" s="1"/>
  <c r="E21" i="7"/>
  <c r="E22" i="7" s="1"/>
  <c r="D21" i="7"/>
  <c r="D22" i="7" s="1"/>
  <c r="Q19" i="7"/>
  <c r="Q18" i="7"/>
  <c r="Q17" i="7"/>
  <c r="Q16" i="7"/>
  <c r="Q15" i="7"/>
  <c r="Q14" i="7"/>
  <c r="Q13" i="7"/>
  <c r="Q12" i="7"/>
  <c r="Q11" i="7"/>
  <c r="Q10" i="7"/>
  <c r="C5" i="7"/>
  <c r="B27" i="6"/>
  <c r="D24" i="2"/>
  <c r="D25" i="5" s="1"/>
  <c r="BF11" i="6"/>
  <c r="BF12" i="6"/>
  <c r="BF14" i="6"/>
  <c r="BF16" i="6"/>
  <c r="BF18" i="6"/>
  <c r="BF20" i="6"/>
  <c r="Z22" i="6"/>
  <c r="BD12" i="6"/>
  <c r="BD13" i="6"/>
  <c r="BD14" i="6"/>
  <c r="BD15" i="6"/>
  <c r="BD16" i="6"/>
  <c r="BD17" i="6"/>
  <c r="BD18" i="6"/>
  <c r="BD19" i="6"/>
  <c r="BD20" i="6"/>
  <c r="X22" i="6"/>
  <c r="BB11" i="6"/>
  <c r="BB12" i="6"/>
  <c r="BB14" i="6"/>
  <c r="BB16" i="6"/>
  <c r="BB18" i="6"/>
  <c r="BB20" i="6"/>
  <c r="V22" i="6"/>
  <c r="AZ12" i="6"/>
  <c r="AZ13" i="6"/>
  <c r="AZ14" i="6"/>
  <c r="AZ15" i="6"/>
  <c r="AZ16" i="6"/>
  <c r="AZ17" i="6"/>
  <c r="AZ18" i="6"/>
  <c r="AZ19" i="6"/>
  <c r="AZ20" i="6"/>
  <c r="T22" i="6"/>
  <c r="AX11" i="6"/>
  <c r="AX12" i="6"/>
  <c r="AX14" i="6"/>
  <c r="AX16" i="6"/>
  <c r="AX18" i="6"/>
  <c r="AX20" i="6"/>
  <c r="R22" i="6"/>
  <c r="AV12" i="6"/>
  <c r="AV13" i="6"/>
  <c r="AV14" i="6"/>
  <c r="AV15" i="6"/>
  <c r="AV16" i="6"/>
  <c r="AV17" i="6"/>
  <c r="AV18" i="6"/>
  <c r="AV19" i="6"/>
  <c r="AV20" i="6"/>
  <c r="P22" i="6"/>
  <c r="AT11" i="6"/>
  <c r="AT12" i="6"/>
  <c r="AT14" i="6"/>
  <c r="AT16" i="6"/>
  <c r="AT18" i="6"/>
  <c r="AT20" i="6"/>
  <c r="N22" i="6"/>
  <c r="AR12" i="6"/>
  <c r="AR13" i="6"/>
  <c r="AR14" i="6"/>
  <c r="AR15" i="6"/>
  <c r="AR16" i="6"/>
  <c r="AR17" i="6"/>
  <c r="AR18" i="6"/>
  <c r="AR19" i="6"/>
  <c r="AR20" i="6"/>
  <c r="L22" i="6"/>
  <c r="AP11" i="6"/>
  <c r="AP12" i="6"/>
  <c r="AP14" i="6"/>
  <c r="AP16" i="6"/>
  <c r="AP18" i="6"/>
  <c r="AP20" i="6"/>
  <c r="J22" i="6"/>
  <c r="AN12" i="6"/>
  <c r="AN13" i="6"/>
  <c r="AN14" i="6"/>
  <c r="AN15" i="6"/>
  <c r="AN16" i="6"/>
  <c r="AN17" i="6"/>
  <c r="AN18" i="6"/>
  <c r="AN19" i="6"/>
  <c r="AN20" i="6"/>
  <c r="H22" i="6"/>
  <c r="AL11" i="6"/>
  <c r="AL12" i="6"/>
  <c r="AL14" i="6"/>
  <c r="AL16" i="6"/>
  <c r="AL18" i="6"/>
  <c r="AL20" i="6"/>
  <c r="F22" i="6"/>
  <c r="AJ12" i="6"/>
  <c r="AJ13" i="6"/>
  <c r="AJ14" i="6"/>
  <c r="AJ15" i="6"/>
  <c r="AJ16" i="6"/>
  <c r="AJ17" i="6"/>
  <c r="AJ18" i="6"/>
  <c r="AJ19" i="6"/>
  <c r="AJ20" i="6"/>
  <c r="D22" i="6"/>
  <c r="BA22" i="6"/>
  <c r="AY22" i="6"/>
  <c r="AW22" i="6"/>
  <c r="AU22" i="6"/>
  <c r="AS22" i="6"/>
  <c r="AQ22" i="6"/>
  <c r="AO22" i="6"/>
  <c r="AM22" i="6"/>
  <c r="AK22" i="6"/>
  <c r="AC20" i="6"/>
  <c r="B20" i="6"/>
  <c r="AC19" i="6"/>
  <c r="B19" i="6"/>
  <c r="AC18" i="6"/>
  <c r="B18" i="6"/>
  <c r="AC17" i="6"/>
  <c r="B17" i="6"/>
  <c r="AC16" i="6"/>
  <c r="B16" i="6"/>
  <c r="AC15" i="6"/>
  <c r="B15" i="6"/>
  <c r="AC14" i="6"/>
  <c r="B14" i="6"/>
  <c r="AC13" i="6"/>
  <c r="B13" i="6"/>
  <c r="AC12" i="6"/>
  <c r="B12" i="6"/>
  <c r="AC11" i="6"/>
  <c r="B11" i="6"/>
  <c r="Z11" i="5"/>
  <c r="BF11" i="5" s="1"/>
  <c r="Z12" i="5"/>
  <c r="BF12" i="5" s="1"/>
  <c r="Z13" i="5"/>
  <c r="BF13" i="5" s="1"/>
  <c r="Z14" i="5"/>
  <c r="BF14" i="5" s="1"/>
  <c r="Z15" i="5"/>
  <c r="BF15" i="5" s="1"/>
  <c r="Z16" i="5"/>
  <c r="BF16" i="5" s="1"/>
  <c r="Z17" i="5"/>
  <c r="BF17" i="5" s="1"/>
  <c r="Z18" i="5"/>
  <c r="BF18" i="5" s="1"/>
  <c r="Z19" i="5"/>
  <c r="BF19" i="5" s="1"/>
  <c r="Z20" i="5"/>
  <c r="BF20" i="5" s="1"/>
  <c r="BF22" i="5"/>
  <c r="AA22" i="5" s="1"/>
  <c r="X11" i="5"/>
  <c r="BD11" i="5" s="1"/>
  <c r="X12" i="5"/>
  <c r="BD12" i="5" s="1"/>
  <c r="BD22" i="5" s="1"/>
  <c r="Y22" i="5" s="1"/>
  <c r="X13" i="5"/>
  <c r="BD13" i="5" s="1"/>
  <c r="X14" i="5"/>
  <c r="BD14" i="5" s="1"/>
  <c r="X15" i="5"/>
  <c r="BD15" i="5" s="1"/>
  <c r="X16" i="5"/>
  <c r="BD16" i="5" s="1"/>
  <c r="X17" i="5"/>
  <c r="BD17" i="5" s="1"/>
  <c r="X18" i="5"/>
  <c r="BD18" i="5" s="1"/>
  <c r="X19" i="5"/>
  <c r="BD19" i="5" s="1"/>
  <c r="X20" i="5"/>
  <c r="BD20" i="5" s="1"/>
  <c r="V11" i="5"/>
  <c r="BB11" i="5" s="1"/>
  <c r="V12" i="5"/>
  <c r="BB12" i="5" s="1"/>
  <c r="V13" i="5"/>
  <c r="BB13" i="5" s="1"/>
  <c r="V14" i="5"/>
  <c r="BB14" i="5" s="1"/>
  <c r="V15" i="5"/>
  <c r="BB15" i="5" s="1"/>
  <c r="V16" i="5"/>
  <c r="BB16" i="5" s="1"/>
  <c r="V17" i="5"/>
  <c r="BB17" i="5" s="1"/>
  <c r="V18" i="5"/>
  <c r="BB18" i="5" s="1"/>
  <c r="V19" i="5"/>
  <c r="BB19" i="5" s="1"/>
  <c r="V20" i="5"/>
  <c r="BB20" i="5" s="1"/>
  <c r="BB22" i="5"/>
  <c r="W22" i="5" s="1"/>
  <c r="T11" i="5"/>
  <c r="AZ11" i="5" s="1"/>
  <c r="T12" i="5"/>
  <c r="AZ12" i="5" s="1"/>
  <c r="AZ22" i="5" s="1"/>
  <c r="U22" i="5" s="1"/>
  <c r="T13" i="5"/>
  <c r="AZ13" i="5" s="1"/>
  <c r="T14" i="5"/>
  <c r="AZ14" i="5" s="1"/>
  <c r="T15" i="5"/>
  <c r="AZ15" i="5" s="1"/>
  <c r="T16" i="5"/>
  <c r="AZ16" i="5" s="1"/>
  <c r="T17" i="5"/>
  <c r="AZ17" i="5" s="1"/>
  <c r="T18" i="5"/>
  <c r="AZ18" i="5" s="1"/>
  <c r="T19" i="5"/>
  <c r="AZ19" i="5" s="1"/>
  <c r="T20" i="5"/>
  <c r="AZ20" i="5" s="1"/>
  <c r="R11" i="5"/>
  <c r="AX11" i="5" s="1"/>
  <c r="R12" i="5"/>
  <c r="AX12" i="5" s="1"/>
  <c r="R13" i="5"/>
  <c r="AX13" i="5" s="1"/>
  <c r="R14" i="5"/>
  <c r="AX14" i="5" s="1"/>
  <c r="R15" i="5"/>
  <c r="AX15" i="5" s="1"/>
  <c r="R16" i="5"/>
  <c r="AX16" i="5" s="1"/>
  <c r="R17" i="5"/>
  <c r="AX17" i="5" s="1"/>
  <c r="R18" i="5"/>
  <c r="AX18" i="5" s="1"/>
  <c r="R19" i="5"/>
  <c r="AX19" i="5" s="1"/>
  <c r="R20" i="5"/>
  <c r="AX20" i="5" s="1"/>
  <c r="AX22" i="5"/>
  <c r="S22" i="5" s="1"/>
  <c r="P18" i="5"/>
  <c r="AV18" i="5" s="1"/>
  <c r="P11" i="5"/>
  <c r="AV11" i="5" s="1"/>
  <c r="P12" i="5"/>
  <c r="AV12" i="5" s="1"/>
  <c r="P13" i="5"/>
  <c r="AV13" i="5" s="1"/>
  <c r="P14" i="5"/>
  <c r="AV14" i="5" s="1"/>
  <c r="P15" i="5"/>
  <c r="AV15" i="5" s="1"/>
  <c r="P16" i="5"/>
  <c r="AV16" i="5" s="1"/>
  <c r="P17" i="5"/>
  <c r="AV17" i="5" s="1"/>
  <c r="P19" i="5"/>
  <c r="AV19" i="5" s="1"/>
  <c r="P20" i="5"/>
  <c r="AV20" i="5" s="1"/>
  <c r="N11" i="5"/>
  <c r="AT11" i="5" s="1"/>
  <c r="N12" i="5"/>
  <c r="AT12" i="5" s="1"/>
  <c r="N13" i="5"/>
  <c r="AT13" i="5" s="1"/>
  <c r="N14" i="5"/>
  <c r="AT14" i="5" s="1"/>
  <c r="N15" i="5"/>
  <c r="AT15" i="5" s="1"/>
  <c r="N16" i="5"/>
  <c r="AT16" i="5" s="1"/>
  <c r="N17" i="5"/>
  <c r="AT17" i="5" s="1"/>
  <c r="N18" i="5"/>
  <c r="AT18" i="5" s="1"/>
  <c r="N19" i="5"/>
  <c r="AT19" i="5" s="1"/>
  <c r="N20" i="5"/>
  <c r="AT20" i="5" s="1"/>
  <c r="L11" i="5"/>
  <c r="AR11" i="5" s="1"/>
  <c r="L12" i="5"/>
  <c r="AR12" i="5" s="1"/>
  <c r="L13" i="5"/>
  <c r="AR13" i="5" s="1"/>
  <c r="L14" i="5"/>
  <c r="AR14" i="5" s="1"/>
  <c r="L15" i="5"/>
  <c r="AR15" i="5" s="1"/>
  <c r="L16" i="5"/>
  <c r="AR16" i="5" s="1"/>
  <c r="L17" i="5"/>
  <c r="AR17" i="5" s="1"/>
  <c r="L18" i="5"/>
  <c r="AR18" i="5" s="1"/>
  <c r="L19" i="5"/>
  <c r="AR19" i="5" s="1"/>
  <c r="L20" i="5"/>
  <c r="AR20" i="5" s="1"/>
  <c r="J11" i="5"/>
  <c r="AP11" i="5" s="1"/>
  <c r="J12" i="5"/>
  <c r="AP12" i="5" s="1"/>
  <c r="J13" i="5"/>
  <c r="AP13" i="5" s="1"/>
  <c r="J14" i="5"/>
  <c r="AP14" i="5" s="1"/>
  <c r="J15" i="5"/>
  <c r="AP15" i="5" s="1"/>
  <c r="J16" i="5"/>
  <c r="AP16" i="5" s="1"/>
  <c r="J17" i="5"/>
  <c r="AP17" i="5" s="1"/>
  <c r="J18" i="5"/>
  <c r="AP18" i="5" s="1"/>
  <c r="J19" i="5"/>
  <c r="AP19" i="5" s="1"/>
  <c r="J20" i="5"/>
  <c r="AP20" i="5" s="1"/>
  <c r="H11" i="5"/>
  <c r="AN11" i="5" s="1"/>
  <c r="H12" i="5"/>
  <c r="AN12" i="5" s="1"/>
  <c r="H13" i="5"/>
  <c r="AN13" i="5" s="1"/>
  <c r="H14" i="5"/>
  <c r="AN14" i="5" s="1"/>
  <c r="H15" i="5"/>
  <c r="AN15" i="5" s="1"/>
  <c r="H16" i="5"/>
  <c r="AN16" i="5" s="1"/>
  <c r="H17" i="5"/>
  <c r="AN17" i="5" s="1"/>
  <c r="H18" i="5"/>
  <c r="AN18" i="5" s="1"/>
  <c r="H19" i="5"/>
  <c r="AN19" i="5" s="1"/>
  <c r="H20" i="5"/>
  <c r="AN20" i="5" s="1"/>
  <c r="F11" i="5"/>
  <c r="AL11" i="5" s="1"/>
  <c r="F12" i="5"/>
  <c r="AL12" i="5" s="1"/>
  <c r="F13" i="5"/>
  <c r="AL13" i="5" s="1"/>
  <c r="F14" i="5"/>
  <c r="AL14" i="5" s="1"/>
  <c r="F15" i="5"/>
  <c r="AL15" i="5" s="1"/>
  <c r="F16" i="5"/>
  <c r="AL16" i="5" s="1"/>
  <c r="F17" i="5"/>
  <c r="AL17" i="5" s="1"/>
  <c r="F18" i="5"/>
  <c r="AL18" i="5" s="1"/>
  <c r="F19" i="5"/>
  <c r="AL19" i="5" s="1"/>
  <c r="F20" i="5"/>
  <c r="AL20" i="5" s="1"/>
  <c r="D19" i="5"/>
  <c r="AJ19" i="5" s="1"/>
  <c r="D11" i="5"/>
  <c r="AJ11" i="5" s="1"/>
  <c r="D12" i="5"/>
  <c r="AJ12" i="5" s="1"/>
  <c r="D13" i="5"/>
  <c r="AJ13" i="5" s="1"/>
  <c r="D14" i="5"/>
  <c r="AJ14" i="5" s="1"/>
  <c r="D15" i="5"/>
  <c r="AJ15" i="5" s="1"/>
  <c r="D16" i="5"/>
  <c r="AJ16" i="5" s="1"/>
  <c r="D17" i="5"/>
  <c r="AJ17" i="5" s="1"/>
  <c r="D18" i="5"/>
  <c r="AJ18" i="5" s="1"/>
  <c r="D20" i="5"/>
  <c r="AJ20" i="5" s="1"/>
  <c r="B12" i="5"/>
  <c r="C12" i="5"/>
  <c r="B13" i="5"/>
  <c r="C13" i="5"/>
  <c r="B14" i="5"/>
  <c r="C14" i="5"/>
  <c r="B15" i="5"/>
  <c r="C15" i="5"/>
  <c r="B16" i="5"/>
  <c r="C16" i="5"/>
  <c r="B17" i="5"/>
  <c r="C17" i="5"/>
  <c r="B18" i="5"/>
  <c r="C18" i="5"/>
  <c r="B19" i="5"/>
  <c r="C19" i="5"/>
  <c r="B20" i="5"/>
  <c r="C20" i="5"/>
  <c r="C11" i="5"/>
  <c r="B11" i="5"/>
  <c r="C5" i="2"/>
  <c r="AA23" i="5"/>
  <c r="W23" i="5"/>
  <c r="S23" i="5"/>
  <c r="O23" i="5"/>
  <c r="K23" i="5"/>
  <c r="G23" i="5"/>
  <c r="AK22" i="5"/>
  <c r="AM22" i="5"/>
  <c r="AO22" i="5"/>
  <c r="AQ22" i="5"/>
  <c r="AS22" i="5"/>
  <c r="AU22" i="5"/>
  <c r="AW22" i="5"/>
  <c r="AY22" i="5"/>
  <c r="BA22" i="5"/>
  <c r="H22" i="5"/>
  <c r="L22" i="5"/>
  <c r="P22" i="5"/>
  <c r="T22" i="5"/>
  <c r="X22" i="5"/>
  <c r="B27" i="5"/>
  <c r="AC20" i="5"/>
  <c r="AC19" i="5"/>
  <c r="AC18" i="5"/>
  <c r="AC17" i="5"/>
  <c r="AC16" i="5"/>
  <c r="AC15" i="5"/>
  <c r="AC14" i="5"/>
  <c r="AC13" i="5"/>
  <c r="AC12" i="5"/>
  <c r="AC11" i="5"/>
  <c r="Q11" i="2"/>
  <c r="Q12" i="2"/>
  <c r="Q13" i="2"/>
  <c r="Q14" i="2"/>
  <c r="Q15" i="2"/>
  <c r="Q16" i="2"/>
  <c r="Q17" i="2"/>
  <c r="Q18" i="2"/>
  <c r="Q19" i="2"/>
  <c r="Q10" i="2"/>
  <c r="E21" i="2"/>
  <c r="E22" i="2"/>
  <c r="F21" i="2"/>
  <c r="F22" i="2"/>
  <c r="G21" i="2"/>
  <c r="G22" i="2"/>
  <c r="H21" i="2"/>
  <c r="H22" i="2"/>
  <c r="I21" i="2"/>
  <c r="I22" i="2"/>
  <c r="J21" i="2"/>
  <c r="J22" i="2"/>
  <c r="K21" i="2"/>
  <c r="K22" i="2"/>
  <c r="L21" i="2"/>
  <c r="L22" i="2"/>
  <c r="M21" i="2"/>
  <c r="M22" i="2"/>
  <c r="N21" i="2"/>
  <c r="N22" i="2"/>
  <c r="O21" i="2"/>
  <c r="O22" i="2"/>
  <c r="D21" i="2"/>
  <c r="D22" i="2"/>
  <c r="C127" i="3"/>
  <c r="C130" i="3"/>
  <c r="B26" i="2"/>
  <c r="G118" i="3"/>
  <c r="G119" i="3"/>
  <c r="G120" i="3" s="1"/>
  <c r="G121" i="3" s="1"/>
  <c r="G122" i="3" s="1"/>
  <c r="G123" i="3" s="1"/>
  <c r="G124" i="3" s="1"/>
  <c r="G125" i="3" s="1"/>
  <c r="G126" i="3" s="1"/>
  <c r="AL22" i="5" l="1"/>
  <c r="G22" i="5" s="1"/>
  <c r="AN22" i="5"/>
  <c r="I22" i="5" s="1"/>
  <c r="AP22" i="5"/>
  <c r="K22" i="5" s="1"/>
  <c r="AR22" i="5"/>
  <c r="M22" i="5" s="1"/>
  <c r="AT22" i="5"/>
  <c r="O22" i="5" s="1"/>
  <c r="AJ22" i="5"/>
  <c r="E22" i="5" s="1"/>
  <c r="AV22" i="5"/>
  <c r="Q22" i="5" s="1"/>
  <c r="AP22" i="6"/>
  <c r="K22" i="6" s="1"/>
  <c r="AX22" i="6"/>
  <c r="S22" i="6" s="1"/>
  <c r="BF22" i="6"/>
  <c r="AA22" i="6" s="1"/>
  <c r="S127" i="3"/>
  <c r="S128" i="3" s="1"/>
  <c r="Q127" i="3"/>
  <c r="Q128" i="3" s="1"/>
  <c r="O127" i="3"/>
  <c r="O128" i="3" s="1"/>
  <c r="K127" i="3"/>
  <c r="K128" i="3" s="1"/>
  <c r="I127" i="3"/>
  <c r="I128" i="3" s="1"/>
  <c r="H125" i="8"/>
  <c r="H126" i="8" s="1"/>
  <c r="I125" i="8"/>
  <c r="I126" i="8" s="1"/>
  <c r="J125" i="8"/>
  <c r="J126" i="8" s="1"/>
  <c r="K125" i="8"/>
  <c r="K126" i="8" s="1"/>
  <c r="D22" i="5"/>
  <c r="Z22" i="5"/>
  <c r="V22" i="5"/>
  <c r="R22" i="5"/>
  <c r="N22" i="5"/>
  <c r="J22" i="5"/>
  <c r="F22" i="5"/>
  <c r="E23" i="5"/>
  <c r="I23" i="5"/>
  <c r="M23" i="5"/>
  <c r="Q23" i="5"/>
  <c r="U23" i="5"/>
  <c r="Y23" i="5"/>
  <c r="AL22" i="6"/>
  <c r="G22" i="6" s="1"/>
  <c r="AT22" i="6"/>
  <c r="O22" i="6" s="1"/>
  <c r="BB22" i="6"/>
  <c r="W22" i="6" s="1"/>
  <c r="AJ11" i="6"/>
  <c r="AJ22" i="6" s="1"/>
  <c r="E22" i="6" s="1"/>
  <c r="E23" i="6" s="1"/>
  <c r="AN11" i="6"/>
  <c r="AN22" i="6" s="1"/>
  <c r="I22" i="6" s="1"/>
  <c r="I23" i="6" s="1"/>
  <c r="AR11" i="6"/>
  <c r="AR22" i="6" s="1"/>
  <c r="M22" i="6" s="1"/>
  <c r="M23" i="6" s="1"/>
  <c r="AV11" i="6"/>
  <c r="AV22" i="6" s="1"/>
  <c r="Q22" i="6" s="1"/>
  <c r="Q23" i="6"/>
  <c r="AZ11" i="6"/>
  <c r="AZ22" i="6" s="1"/>
  <c r="U22" i="6" s="1"/>
  <c r="U23" i="6"/>
  <c r="BD11" i="6"/>
  <c r="BD22" i="6" s="1"/>
  <c r="Y22" i="6" s="1"/>
  <c r="Y23" i="6"/>
  <c r="AA23" i="6"/>
  <c r="W23" i="6"/>
  <c r="S23" i="6"/>
  <c r="O23" i="6"/>
  <c r="K23" i="6"/>
  <c r="G23" i="6"/>
  <c r="N127" i="3"/>
  <c r="N128" i="3" s="1"/>
  <c r="L125" i="8"/>
  <c r="L126" i="8" s="1"/>
  <c r="N125" i="8"/>
  <c r="N126" i="8" s="1"/>
  <c r="O125" i="8"/>
  <c r="O126" i="8" s="1"/>
  <c r="P125" i="8"/>
  <c r="P126" i="8" s="1"/>
  <c r="Q125" i="8"/>
  <c r="Q126" i="8" s="1"/>
  <c r="R125" i="8"/>
  <c r="R126" i="8" s="1"/>
  <c r="J103" i="9"/>
  <c r="J104" i="9" s="1"/>
  <c r="K103" i="9"/>
  <c r="K104" i="9" s="1"/>
  <c r="L103" i="9"/>
  <c r="L104" i="9" s="1"/>
  <c r="M103" i="9"/>
  <c r="M104" i="9" s="1"/>
  <c r="N103" i="9"/>
  <c r="N104" i="9" s="1"/>
  <c r="O103" i="9"/>
  <c r="O104" i="9" s="1"/>
</calcChain>
</file>

<file path=xl/sharedStrings.xml><?xml version="1.0" encoding="utf-8"?>
<sst xmlns="http://schemas.openxmlformats.org/spreadsheetml/2006/main" count="1660" uniqueCount="429">
  <si>
    <t>ICR Handbook
Spreadsheet Template</t>
  </si>
  <si>
    <t>Reserved for CB logo</t>
  </si>
  <si>
    <t>Please consider the environment before printing this document</t>
  </si>
  <si>
    <t>Date</t>
  </si>
  <si>
    <t>Version</t>
  </si>
  <si>
    <t>Change</t>
  </si>
  <si>
    <t>Version and date of CVMB approval</t>
  </si>
  <si>
    <t>Valid until</t>
  </si>
  <si>
    <t>Version 1.0 (tbd)</t>
  </si>
  <si>
    <t>tbd</t>
  </si>
  <si>
    <t>•  Initial draft</t>
  </si>
  <si>
    <t>Version Control</t>
  </si>
  <si>
    <t>Configuration Control</t>
  </si>
  <si>
    <t>Developer</t>
  </si>
  <si>
    <t>Duncan</t>
  </si>
  <si>
    <t>1.  General Information</t>
  </si>
  <si>
    <t>Questions or Problems?</t>
  </si>
  <si>
    <t>If you have questions about this form, or problems using it, contact us at:</t>
  </si>
  <si>
    <t>not recorded</t>
  </si>
  <si>
    <t>04.06.2016</t>
  </si>
  <si>
    <t>Pre-Riga</t>
  </si>
  <si>
    <t>•  MS Word format; minor edits</t>
  </si>
  <si>
    <t>•  Began conversion to Excel
•  Request for input regarding use of competence elements</t>
  </si>
  <si>
    <t>Complexity Indicators and Sub-indicators</t>
  </si>
  <si>
    <t>Project ID (from application)</t>
  </si>
  <si>
    <t>A</t>
  </si>
  <si>
    <t>B</t>
  </si>
  <si>
    <t>C</t>
  </si>
  <si>
    <t>D</t>
  </si>
  <si>
    <t>E</t>
  </si>
  <si>
    <t>F</t>
  </si>
  <si>
    <t>G</t>
  </si>
  <si>
    <t>H</t>
  </si>
  <si>
    <t>I</t>
  </si>
  <si>
    <t>J</t>
  </si>
  <si>
    <t>#</t>
  </si>
  <si>
    <t>Related Competence Elements</t>
  </si>
  <si>
    <t>Almost all clear</t>
  </si>
  <si>
    <t>Most clear</t>
  </si>
  <si>
    <t>Some clear</t>
  </si>
  <si>
    <t>Few clear</t>
  </si>
  <si>
    <t>Almost all met before</t>
  </si>
  <si>
    <t>Most met before</t>
  </si>
  <si>
    <t>Some met before</t>
  </si>
  <si>
    <t>Few met before</t>
  </si>
  <si>
    <t>Almost all aligned</t>
  </si>
  <si>
    <t>Most aligned</t>
  </si>
  <si>
    <t>Some aligned</t>
  </si>
  <si>
    <t>Few aligned</t>
  </si>
  <si>
    <t>Almost all the same throughout</t>
  </si>
  <si>
    <t>Most the same throughout</t>
  </si>
  <si>
    <t>Some the same throughout</t>
  </si>
  <si>
    <t>Few the same throughout</t>
  </si>
  <si>
    <t>Very low</t>
  </si>
  <si>
    <t>Low</t>
  </si>
  <si>
    <t>High</t>
  </si>
  <si>
    <t>Very high</t>
  </si>
  <si>
    <t>Very little</t>
  </si>
  <si>
    <t>Some</t>
  </si>
  <si>
    <t>Significant</t>
  </si>
  <si>
    <t>Major focus</t>
  </si>
  <si>
    <t>Simple logic, few constraints</t>
  </si>
  <si>
    <t>Simple logic, many constraints</t>
  </si>
  <si>
    <t>Complex logic, few constraints</t>
  </si>
  <si>
    <t>Complex logic, many constraints</t>
  </si>
  <si>
    <t>Simple</t>
  </si>
  <si>
    <t>Somewhat challenging</t>
  </si>
  <si>
    <t>Very challenging</t>
  </si>
  <si>
    <t>Extremely challenging</t>
  </si>
  <si>
    <t>&lt;10%</t>
  </si>
  <si>
    <t>10-40%</t>
  </si>
  <si>
    <t>40-75%</t>
  </si>
  <si>
    <t>Very relaxed</t>
  </si>
  <si>
    <t>Relaxed</t>
  </si>
  <si>
    <t>Strict</t>
  </si>
  <si>
    <t>Very strict</t>
  </si>
  <si>
    <t>Always assured</t>
  </si>
  <si>
    <t>Mostly assured</t>
  </si>
  <si>
    <t>Seldom assured</t>
  </si>
  <si>
    <t>Usually assured</t>
  </si>
  <si>
    <t>6+</t>
  </si>
  <si>
    <t>20+</t>
  </si>
  <si>
    <t>Bottom 50%</t>
  </si>
  <si>
    <t>50-75%</t>
  </si>
  <si>
    <t>75-90%</t>
  </si>
  <si>
    <t>Top 10%</t>
  </si>
  <si>
    <t>Less than 50%</t>
  </si>
  <si>
    <t>Total</t>
  </si>
  <si>
    <t>Extensive</t>
  </si>
  <si>
    <t>Moderate</t>
  </si>
  <si>
    <t>Limited</t>
  </si>
  <si>
    <t>90-100%</t>
  </si>
  <si>
    <t>0-50%</t>
  </si>
  <si>
    <t>0-25%</t>
  </si>
  <si>
    <t>25-50%</t>
  </si>
  <si>
    <t>75-100%</t>
  </si>
  <si>
    <t>Few changes</t>
  </si>
  <si>
    <t>Some changes</t>
  </si>
  <si>
    <t>Many changes</t>
  </si>
  <si>
    <t>Constant changes</t>
  </si>
  <si>
    <t>Internal</t>
  </si>
  <si>
    <t>Mostly internal</t>
  </si>
  <si>
    <t>Some external</t>
  </si>
  <si>
    <t>Many external</t>
  </si>
  <si>
    <t>Little or none</t>
  </si>
  <si>
    <t>Local</t>
  </si>
  <si>
    <t>Regional</t>
  </si>
  <si>
    <t>National</t>
  </si>
  <si>
    <t>Warm</t>
  </si>
  <si>
    <t>Cordial</t>
  </si>
  <si>
    <t>Cool</t>
  </si>
  <si>
    <t>Strained</t>
  </si>
  <si>
    <t>None</t>
  </si>
  <si>
    <t>Few</t>
  </si>
  <si>
    <t>Many</t>
  </si>
  <si>
    <t>Most fixed</t>
  </si>
  <si>
    <t>Some fixed</t>
  </si>
  <si>
    <t>Some dynamic</t>
  </si>
  <si>
    <t>Most dynamic</t>
  </si>
  <si>
    <t>A few</t>
  </si>
  <si>
    <t>10+</t>
  </si>
  <si>
    <t>5+</t>
  </si>
  <si>
    <t>Less than 1</t>
  </si>
  <si>
    <t>Most well-defined</t>
  </si>
  <si>
    <t>Many well-defined</t>
  </si>
  <si>
    <t>Some well-defined</t>
  </si>
  <si>
    <t>Few well-defined</t>
  </si>
  <si>
    <t>Most well-known</t>
  </si>
  <si>
    <t>Many well-known</t>
  </si>
  <si>
    <t>Many unknown</t>
  </si>
  <si>
    <t>Most unknown</t>
  </si>
  <si>
    <t>Maturity</t>
  </si>
  <si>
    <t>Growth</t>
  </si>
  <si>
    <t>Research</t>
  </si>
  <si>
    <t>Clarity of priorities</t>
  </si>
  <si>
    <t>Clarity of benefits, goals, objectives, requirements, expectations, and success criteria</t>
  </si>
  <si>
    <t>Challenge of attaining benefits, goals, objectives, requirements, expectations, and success criteria</t>
  </si>
  <si>
    <t>Conflict among goals, objectives, requirements, expectations, and success criteria</t>
  </si>
  <si>
    <t>Stability of assumptions and constraints</t>
  </si>
  <si>
    <t>Stability of benefits, goals, objectives, requirements, expectations, and success criteria</t>
  </si>
  <si>
    <t>Clarity of benefits</t>
  </si>
  <si>
    <t>Interdependency of benefits</t>
  </si>
  <si>
    <t>Amount of cultural and behavioral change included in project scope</t>
  </si>
  <si>
    <t>Schedule topology</t>
  </si>
  <si>
    <t>Process of transitioning into operations</t>
  </si>
  <si>
    <t>Percentage of tasks with major assumptions or constraints</t>
  </si>
  <si>
    <t>Quality reporting requirements</t>
  </si>
  <si>
    <t>Availability of proven methods, tools and techniques</t>
  </si>
  <si>
    <t>Availability of funding at the project level</t>
  </si>
  <si>
    <t>Availability of qualified staff</t>
  </si>
  <si>
    <t>Availability of other resources</t>
  </si>
  <si>
    <t>Number of independent organizational entities (different CEOs/MDs)</t>
  </si>
  <si>
    <t>Number of different technical disciplines involved</t>
  </si>
  <si>
    <t>Relative size in comparison to other projects done by this organization</t>
  </si>
  <si>
    <t>Likelihood of meeting schedule targets</t>
  </si>
  <si>
    <t>Confidence in cost and duration estimates</t>
  </si>
  <si>
    <t>Project Manager’s control over procurement</t>
  </si>
  <si>
    <t>Percentage of project risk responses within the control of the Project Manager</t>
  </si>
  <si>
    <t>Percentage of project contingency usable by Project Manager to manage risk responses</t>
  </si>
  <si>
    <t>Percentage of high probability project risks</t>
  </si>
  <si>
    <t>Percentage of high impact project risks</t>
  </si>
  <si>
    <t>Percentage of project risks with proven/reliable responses</t>
  </si>
  <si>
    <t>Percentage of project risks requiring immediate responses</t>
  </si>
  <si>
    <t>Percentage of epistemic (vs. aleatory) project risks</t>
  </si>
  <si>
    <t>Number of clearly-identified, active, individual stakeholders</t>
  </si>
  <si>
    <t>Number of well-defined stakeholder groups</t>
  </si>
  <si>
    <t>Stability of individual stakeholders and stakeholder groups</t>
  </si>
  <si>
    <t>Location of individual stakeholders and stakeholder groups</t>
  </si>
  <si>
    <t>Degree of public interest</t>
  </si>
  <si>
    <t>Stakeholder agreement about expected benefits</t>
  </si>
  <si>
    <t>Stakeholder agreement about stated benefits</t>
  </si>
  <si>
    <t>Project Manager’s relationship with stakeholders</t>
  </si>
  <si>
    <t>Presence of legislative or regulatory constraints</t>
  </si>
  <si>
    <t>Project interfaces with the organization’s systems</t>
  </si>
  <si>
    <t>Project interfaces with the organization’s structures</t>
  </si>
  <si>
    <t>Project interfaces with the organization’s reporting</t>
  </si>
  <si>
    <t>Project interfaces with the organization’s decision-making processes</t>
  </si>
  <si>
    <t>Approvals for planned needs</t>
  </si>
  <si>
    <t>Approvals for unplanned needs</t>
  </si>
  <si>
    <t>Permanent organization has successfully completed similar projects</t>
  </si>
  <si>
    <t>Project’s impact on the ongoing operations of the organization</t>
  </si>
  <si>
    <t>Number of languages commonly used in formal project communications</t>
  </si>
  <si>
    <t>Number of languages commonly used in casual project communications</t>
  </si>
  <si>
    <t>Number of active locations more than 2 hours apart</t>
  </si>
  <si>
    <t>Range of time zones with active stakeholders</t>
  </si>
  <si>
    <t>Number of time zones with active stakeholders</t>
  </si>
  <si>
    <t>Percent of staff co-located (co-located = in daily contact) </t>
  </si>
  <si>
    <t>Percent of staff assigned full-time</t>
  </si>
  <si>
    <t>Number of distinct cultural groups with more than 20% of staff</t>
  </si>
  <si>
    <t>Number of distinct cultural groups represented by key stakeholders</t>
  </si>
  <si>
    <t>Percent of management team that has previously worked for this Project Manager</t>
  </si>
  <si>
    <t>Average years in current role for members of management team</t>
  </si>
  <si>
    <t>Level of trust within the management team</t>
  </si>
  <si>
    <t>Governance practices</t>
  </si>
  <si>
    <t>Skill level of typical non-management team member</t>
  </si>
  <si>
    <t>Technical processes</t>
  </si>
  <si>
    <t>Technical methods</t>
  </si>
  <si>
    <t>Technical tools (design or delivery)</t>
  </si>
  <si>
    <t>Point in product life-cycle</t>
  </si>
  <si>
    <t>Amount of autonomy the Project Manager has in coordinating the project</t>
  </si>
  <si>
    <t>Amount of autonomy the Project Manager has in promoting the project</t>
  </si>
  <si>
    <t>Amount of autonomy the Project Manager has in defending the project</t>
  </si>
  <si>
    <t>3-5</t>
  </si>
  <si>
    <t>2-3</t>
  </si>
  <si>
    <t>4-5</t>
  </si>
  <si>
    <t>1-4</t>
  </si>
  <si>
    <t>5-10</t>
  </si>
  <si>
    <t>11-20</t>
  </si>
  <si>
    <t>1-3</t>
  </si>
  <si>
    <t>4-6</t>
  </si>
  <si>
    <t>7-9</t>
  </si>
  <si>
    <t>3-4</t>
  </si>
  <si>
    <t>1-2</t>
  </si>
  <si>
    <t>Criteria for a rating of:</t>
  </si>
  <si>
    <t>Candidate name:</t>
  </si>
  <si>
    <t>Assessor name:</t>
  </si>
  <si>
    <t>Date completed:</t>
  </si>
  <si>
    <t>Very low (1)</t>
  </si>
  <si>
    <t>Very high (4)</t>
  </si>
  <si>
    <t>Project Management</t>
  </si>
  <si>
    <t>Complexity Ratings</t>
  </si>
  <si>
    <t>Rounded average of detail ratings entered:</t>
  </si>
  <si>
    <t>Rater override:</t>
  </si>
  <si>
    <t>2.  Instructions for Candidates</t>
  </si>
  <si>
    <t>3.  Instructions for Assessors</t>
  </si>
  <si>
    <t>Summary Ratings</t>
  </si>
  <si>
    <t>Indicator</t>
  </si>
  <si>
    <t>Complexity Indicators</t>
  </si>
  <si>
    <t>Very low = 1; Low = 2; High = 3; Very high = 4</t>
  </si>
  <si>
    <t>Intro-duction</t>
  </si>
  <si>
    <t>Occas'ly assured</t>
  </si>
  <si>
    <t>Low 
(2)</t>
  </si>
  <si>
    <t>High 
(3)</t>
  </si>
  <si>
    <t>30.05.2016</t>
  </si>
  <si>
    <t>Management Complexity Ratings</t>
  </si>
  <si>
    <t>All levels, all domains</t>
  </si>
  <si>
    <t>Candidate Ratings</t>
  </si>
  <si>
    <t>Project, Programme or Portfolio ID (from application)</t>
  </si>
  <si>
    <t>Notes, comments, evidence (optional; for candidate use)</t>
  </si>
  <si>
    <t>K</t>
  </si>
  <si>
    <t>L</t>
  </si>
  <si>
    <t>Candidate Name:</t>
  </si>
  <si>
    <t>Level:</t>
  </si>
  <si>
    <t>Domain:</t>
  </si>
  <si>
    <t xml:space="preserve">Overall Average   </t>
  </si>
  <si>
    <t xml:space="preserve">Qualified for Level Requested?   </t>
  </si>
  <si>
    <t>Overall average required to qualify:</t>
  </si>
  <si>
    <t>Josiah C. Carberry</t>
  </si>
  <si>
    <t>Objectives and assessment of results (output-related complexity): this indicator covers the complexity originating from vague, exacting and mutually conflicting goals, objectives, requirements and expectations.</t>
  </si>
  <si>
    <t>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t>
  </si>
  <si>
    <t>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</si>
  <si>
    <t>Risk and opportunities (risk-related complexity): this indicator covers complexity related to the risk profile(s) and uncertainty levels of the project, programme or portfolio and dependent initiatives.</t>
  </si>
  <si>
    <t>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t>
  </si>
  <si>
    <t>Relations with permanent organisations (organisation-related complexity): this indicator covers the amount and interrelatedness of the interfaces of the project, programme or portfolio with the organisation's systems, structures, reporting and decision-making processes.</t>
  </si>
  <si>
    <t>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t>
  </si>
  <si>
    <t>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t>
  </si>
  <si>
    <t>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t>
  </si>
  <si>
    <t>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t>
  </si>
  <si>
    <t>4.5.2 Requirements and objectives
4.5.3 Scope
4.5.13 Change and transformation
4.5.14 Select and balance</t>
  </si>
  <si>
    <t>4.5.4 Time
4.5.5 Organisation and information
4.5.6 Quality
4.5.10 Plan and control</t>
  </si>
  <si>
    <t>5.5.2 Benefits and objectives
5.5.3 Scope
5.5.13 Change and transformation
5.5.14 Select and balance</t>
  </si>
  <si>
    <t>6.5.2 Benefits
6.5.3 Scope
6.5.13 Change and transformation
6.5.14 Select and balance</t>
  </si>
  <si>
    <t>4.5.11 Risk and opportunity</t>
  </si>
  <si>
    <t>5.5.11 Risk and opportunity</t>
  </si>
  <si>
    <t>6.5.11 Risk and opportunity</t>
  </si>
  <si>
    <t>4.5.7 Finance
4.5.8 Resources
4.5.9 Procurement</t>
  </si>
  <si>
    <t>4.3.1 Strategy
4.5.1 Project design
4.5.12 Stakeholders</t>
  </si>
  <si>
    <t>4.3.2 Governance, structures and processes
4.3.3 Compliance, standards and regulations</t>
  </si>
  <si>
    <t>4.3.4 Power and interest
4.3.5 Culture and values</t>
  </si>
  <si>
    <t>4.4.1 Self-reflection and self-management
4.4.2 Personal integrity and reliability
4.4.4 Relations and engagement
4.4.5 Leadership
4.4.6 Teamwork</t>
  </si>
  <si>
    <t>4.4.8 Resourcefulness
4.4.10 Results orientation</t>
  </si>
  <si>
    <t>4.4.3 Personal communication
4.4.7 Conflict and crisis
4.4.9 Negotiation</t>
  </si>
  <si>
    <t>5.5.4 Time
5.5.5 Organisation and information
5.5.6 Quality
5.5.10 Plan and control</t>
  </si>
  <si>
    <t>5.5.7 Finance
5.5.8 Resources
5.5.9 Procurement and partnership</t>
  </si>
  <si>
    <t>5.3.1 Strategy
5.5.1 Program design
5.5.12 Stakeholders</t>
  </si>
  <si>
    <t>5.3.2 Governance, structures and processes
5.3.3 Compliance, standards and regulations</t>
  </si>
  <si>
    <t>5.3.4 Power and interest
5.3.5 Culture and values</t>
  </si>
  <si>
    <t>5.4.1 Self-reflection and self-management
5.4.2 Personal integrity and reliability
5.4.4 Relations and engagement
5.4.5 Leadership
5.4.6 Teamwork</t>
  </si>
  <si>
    <t>5.4.8 Resourcefulness
5.4.10 Results orientation</t>
  </si>
  <si>
    <t>5.4.3 Personal communication
5.4.7 Conflict and crisis
5.4.9 Negotiation</t>
  </si>
  <si>
    <t>6.5.4 Time
6.5.5 Organisation and information
6.5.6 Quality
6.5.10 Plan and control</t>
  </si>
  <si>
    <t>6.5.7 Finance
6.5.8 Resources
6.5.9 Procurement</t>
  </si>
  <si>
    <t>6.3.1 Strategy
6.5.1 Portfolio design
6.5.12 Stakeholders</t>
  </si>
  <si>
    <t>6.3.2 Governance, structures and processes
6.3.3 Compliance, standards and regulations</t>
  </si>
  <si>
    <t>6.3.4 Power and interest
6.3.5 Culture and values</t>
  </si>
  <si>
    <t>6.4.1 Self-reflection and self-management
6.4.2 Personal integrity and reliability
6.4.4 Relations and engagement
6.4.5 Leadership
6.4.6 Teamwork</t>
  </si>
  <si>
    <t>6.4.8 Resourcefulness
6.4.10 Results orientation</t>
  </si>
  <si>
    <t>6.4.3 Personal communication
6.4.7 Conflict and crisis
6.4.9 Negotiation</t>
  </si>
  <si>
    <t>Assessor Name:</t>
  </si>
  <si>
    <t>Cand</t>
  </si>
  <si>
    <t>Ass'r</t>
  </si>
  <si>
    <t>x</t>
  </si>
  <si>
    <t>Notes, comments, evidence (optional; for assessor use)</t>
  </si>
  <si>
    <t>Date Completed:</t>
  </si>
  <si>
    <t>•  Converted to Excel and ICR HB standard format
•  Updated ratings guidance in "Details for Projects"
•  Created instructions worksheet
•  Created "Candidate Ratings" worksheet with no details
•  Created "Assessor Ratings" worksheet with no details
•  Added CE mapping provided by Netherlands CB
•  Rearranged some detail guidance to align with CE mappings
•  Added calculations and edits
•  Added name and date fields
•  Added level and domain fields</t>
  </si>
  <si>
    <t>Programme</t>
  </si>
  <si>
    <t>Notes, comments, evidence
(optional; for rater use)</t>
  </si>
  <si>
    <t>Level applied for:</t>
  </si>
  <si>
    <t>Optional Detail Ratings</t>
  </si>
  <si>
    <t>Programme Management</t>
  </si>
  <si>
    <t>Portfolio Management</t>
  </si>
  <si>
    <t>Hardly any clear</t>
  </si>
  <si>
    <t>Very narrow</t>
  </si>
  <si>
    <t>Narrow</t>
  </si>
  <si>
    <t>Broad</t>
  </si>
  <si>
    <t>Very broad</t>
  </si>
  <si>
    <t>Very shallow</t>
  </si>
  <si>
    <t>Shallow</t>
  </si>
  <si>
    <t>Deep</t>
  </si>
  <si>
    <t>Very deep</t>
  </si>
  <si>
    <t>Very few high</t>
  </si>
  <si>
    <t>Some high</t>
  </si>
  <si>
    <t>Many high</t>
  </si>
  <si>
    <t>Most high</t>
  </si>
  <si>
    <t>Stability of program-level assumptions and constraints</t>
  </si>
  <si>
    <t>Presence of program-level legislative constraints</t>
  </si>
  <si>
    <t>Clarity of program-level benefits</t>
  </si>
  <si>
    <t>Interdependency of program-level benefits</t>
  </si>
  <si>
    <t>Amount of cultural and behavioral change included in program scope</t>
  </si>
  <si>
    <t>Scale of strategic change</t>
  </si>
  <si>
    <t>Depth of cultural change</t>
  </si>
  <si>
    <t>Complexity of constituent projects</t>
  </si>
  <si>
    <t>Clarity of benefits, goals, objectives, requirements, expectations, and success criteria for the program</t>
  </si>
  <si>
    <t>Challenge of attaining benefits, goals, objectives, requirements, expectations, and success criteria of the program</t>
  </si>
  <si>
    <t>Conflict among goals, objectives, requirements, expectations, and success criteria of the constituent projects</t>
  </si>
  <si>
    <t>6-10</t>
  </si>
  <si>
    <t>11+</t>
  </si>
  <si>
    <t>Percentage of mandatory projects in program</t>
  </si>
  <si>
    <t>+75%</t>
  </si>
  <si>
    <t>Percentage of projects dependent on results of other projects in the program</t>
  </si>
  <si>
    <t xml:space="preserve">Availability of funding at the program level </t>
  </si>
  <si>
    <t>Occasionally assured</t>
  </si>
  <si>
    <t>Availability of qualified staff for program and projects</t>
  </si>
  <si>
    <t>Availability of other resources for program and projects</t>
  </si>
  <si>
    <t>1</t>
  </si>
  <si>
    <t>Relative size in comparison to other programs done by this organization</t>
  </si>
  <si>
    <t xml:space="preserve">Program Manager's ability to influence procurement at the project level </t>
  </si>
  <si>
    <t>Percentage of high risk projects</t>
  </si>
  <si>
    <t>Percentage of high probability program level risks</t>
  </si>
  <si>
    <t>Percentage of high impact program level risks</t>
  </si>
  <si>
    <t>Percentage of program level risks with proven/reliable responses</t>
  </si>
  <si>
    <t>Percentage of contingency usable by Program Manager to manage risk responses</t>
  </si>
  <si>
    <t>Program Manager's relationship with stakeholders</t>
  </si>
  <si>
    <t>Program interfaces with the organization's systems</t>
  </si>
  <si>
    <t>Program interfaces with the organization's structures</t>
  </si>
  <si>
    <t>Program interfaces with the organization's reporting</t>
  </si>
  <si>
    <t>Program interfaces with the organization's decision-making processes</t>
  </si>
  <si>
    <t>Permanent organization has successfully completed similar programs</t>
  </si>
  <si>
    <t>Program's impact on the ongoing operations of the organization</t>
  </si>
  <si>
    <t>Number of languages commonly used in formal program communications</t>
  </si>
  <si>
    <t>2</t>
  </si>
  <si>
    <t>Number of languages commonly used in casual program communications</t>
  </si>
  <si>
    <t>Percent of staff co-located (co-located = in daily contact)</t>
  </si>
  <si>
    <t>Percent of management team that has previously worked for this Program Manager</t>
  </si>
  <si>
    <t>Percentage of projects requiring technical innovation</t>
  </si>
  <si>
    <t>Introduction</t>
  </si>
  <si>
    <t>Amount of autonomy the Program Manager has in coordinating the program</t>
  </si>
  <si>
    <t>Amount of autonomy the Program Manager has in promoting the program</t>
  </si>
  <si>
    <t>Amount of autonomy the Program Manager has in defending the program</t>
  </si>
  <si>
    <t>Clarity of benefits, goals, objectives, requirements, expectations, and success criteria for the portfolio</t>
  </si>
  <si>
    <t>Challenge of attaining benefits, goals, objectives, requirements, expectations, and success criteria of the portfolio</t>
  </si>
  <si>
    <t>Conflict among goals, objectives, requirements, expectations, and success criteria within the portfolio</t>
  </si>
  <si>
    <t xml:space="preserve">Number of discrete and unrelated disciplines (e.g., IT, sales, etc.) </t>
  </si>
  <si>
    <t>Diversity of project selection criteria</t>
  </si>
  <si>
    <t>Number of projects in the portfolio</t>
  </si>
  <si>
    <t>&lt;20</t>
  </si>
  <si>
    <t>20-50</t>
  </si>
  <si>
    <t>50-250</t>
  </si>
  <si>
    <t>250+</t>
  </si>
  <si>
    <t>Portfolio coverage</t>
  </si>
  <si>
    <t>Single department</t>
  </si>
  <si>
    <t>Single business unit</t>
  </si>
  <si>
    <t>Multiple business units</t>
  </si>
  <si>
    <t>Entire entity</t>
  </si>
  <si>
    <t>Percentage of mandatory projects in portfolio</t>
  </si>
  <si>
    <t>Maturity of project management practices</t>
  </si>
  <si>
    <t>Need for coordination among projects in the portfolio</t>
  </si>
  <si>
    <t xml:space="preserve">Availability of funding for the portfolio </t>
  </si>
  <si>
    <t xml:space="preserve">Availability of qualified staff for the portfolio </t>
  </si>
  <si>
    <t xml:space="preserve">Availability of other resources for the portfolio </t>
  </si>
  <si>
    <t>Risk appetite of the organization owning the portfolio</t>
  </si>
  <si>
    <t>Percentage of high risk projects (numbers)</t>
  </si>
  <si>
    <t>Percentage of budget committed to high risk projects</t>
  </si>
  <si>
    <t>0-10%</t>
  </si>
  <si>
    <t>10-20%</t>
  </si>
  <si>
    <t>20-30%</t>
  </si>
  <si>
    <t>30-100%</t>
  </si>
  <si>
    <t>Percentage of high probability portfolio level risks</t>
  </si>
  <si>
    <t>Percentage of high impact portfolio level risks</t>
  </si>
  <si>
    <t>Portfolio Manager's relationship with stakeholders</t>
  </si>
  <si>
    <t>Portfolio management's interfaces with the organization's systems</t>
  </si>
  <si>
    <t>Portfolio management's interfaces with the organization's structures</t>
  </si>
  <si>
    <t>Portfolio management's interfaces with the organization's reporting</t>
  </si>
  <si>
    <t>Portfolio management's interfaces with the organization's decision-making processes</t>
  </si>
  <si>
    <t>Portfolio Manager's relationship with key funders (e.g., CFO)</t>
  </si>
  <si>
    <t>Portfolio Manager's relationship with executive management</t>
  </si>
  <si>
    <t>Amount of autonomy the Portfolio Manager has in promoting the portfolio</t>
  </si>
  <si>
    <t>Amount of autonomy the Portfolio Manager has in defending the portfolio</t>
  </si>
  <si>
    <t>Degree to which senior managers support the prioritization process</t>
  </si>
  <si>
    <t>Purpose</t>
  </si>
  <si>
    <t>Coverage</t>
  </si>
  <si>
    <t>This form is used by both Candidates and Assessors to evaluate the management complexity of the projects, programmes and portfolios being used as qualifying experience.</t>
  </si>
  <si>
    <t>Complexity Sub-indicators</t>
  </si>
  <si>
    <t>There are 10 complexity indicators. The full description of each indicator is included on every worksheet. The complexity indicators are the same for projects, programmes and portfolios.</t>
  </si>
  <si>
    <t>Complexity sub-indicators are only included on the 3 "Details" worksheets. Complexity sub-indicators vary by Domain.</t>
  </si>
  <si>
    <t>Getting Started</t>
  </si>
  <si>
    <t>Details Worksheets</t>
  </si>
  <si>
    <t>Header Information</t>
  </si>
  <si>
    <t>The column headers are labeled from A to L. Enter your ratings for item "A" on your application in the column headed "A" on the form.</t>
  </si>
  <si>
    <t>The worksheet will calculate the average rating for each complexity indicator. If you think that average is:
•  Inaccurate, enter your rating in the row labeled "Rater override".
•  Accurate, move on to the next indicator.</t>
  </si>
  <si>
    <t>If you haven't previously rated management complexity using IPMA's approach, you should start with the "Details" worksheet for the domain you are applying for:
•  Details for Projects
•  Details for Programmes
•  Details for Portfolios</t>
  </si>
  <si>
    <t>If you have previously rated management complexity using IPMA's approach, you may proceed directly to the "Candidate Ratings" worksheet.</t>
  </si>
  <si>
    <t>Review each sub-indicator and its descriptions for ratings of 1, 2, 3 or 4. Enter the appropriate rating for each item in that row. If you're not sure, or if that sub-indicator does not apply, leave the cell blank.</t>
  </si>
  <si>
    <t>Enter a rating for each complexity indicator for each item on your application in the appropriate cell.</t>
  </si>
  <si>
    <t>Enter your name and the current date. The candidate's name and the level and domain being applied for will be copied in from the Candidate Ratings worksheet.</t>
  </si>
  <si>
    <t>Use the appropriate "Details" worksheet for additional guidance if you're not sure how to rate a particular item.</t>
  </si>
  <si>
    <t>Candidate Ratings Worksheet</t>
  </si>
  <si>
    <t>Assessor Ratings Worksheet</t>
  </si>
  <si>
    <t>Enter your name, the current date, the level you are applying for (A, B or C), and the domain you are applying for (project, programme or portfolio) in the space provided at the top of the Candidate Ratings worksheet.</t>
  </si>
  <si>
    <t>OK</t>
  </si>
  <si>
    <t xml:space="preserve">•  Minor editorial and formatting changes
</t>
  </si>
  <si>
    <t>This document is a working document where the Assessors can take their notes for their interview preparation, using column "AB" of the "Assessor Ratings". The Assessors doesn’t need to be completed in all fields but enter values only where Assessor rating differs from that of the candidate. The worksheet will calculate an adjusted total.</t>
  </si>
  <si>
    <t>MRB</t>
  </si>
  <si>
    <t>• Complete instructions to cover CVMB comments</t>
  </si>
  <si>
    <t>You must provide individual complexity ratings for each of the projects, programmes or portfolios used to support your application, included in your Project Summary Report.The complexity ratings for each one (the scoring of complexity in Project Summary Report) must meet or exceed the minimum complexity required for the level you are applying for.
Note that the score of the complexity shown in the Executive Summary Report should match with the score shown in the Complexity Matrix and be enough  to cover the requirement for the eligibility.</t>
  </si>
  <si>
    <t>CVMB</t>
  </si>
  <si>
    <t>• Endorsed by CVMB for CB use and modification</t>
  </si>
  <si>
    <t>version 1.0 Endorsed by CVMB 10.01.2017</t>
  </si>
  <si>
    <t>cert@ipma.hr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</si>
</sst>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yyyy/mm/dd;@"/>
  </numFmts>
  <fonts count="32" x14ac:knownFonts="1">
    <font>
      <sz val="10"/>
      <color theme="1"/>
      <name val="Calibri"/>
      <family val="2"/>
    </font>
    <font>
      <sz val="10"/>
      <color theme="1"/>
      <name val="Calibri"/>
      <family val="2"/>
    </font>
    <font>
      <sz val="11"/>
      <color theme="1"/>
      <name val="Arial"/>
    </font>
    <font>
      <i/>
      <sz val="11"/>
      <color theme="1"/>
      <name val="Arial"/>
    </font>
    <font>
      <b/>
      <sz val="16"/>
      <name val="Arial"/>
    </font>
    <font>
      <b/>
      <sz val="14"/>
      <name val="Arial"/>
    </font>
    <font>
      <u/>
      <sz val="10"/>
      <color theme="10"/>
      <name val="Calibri"/>
      <family val="2"/>
    </font>
    <font>
      <u/>
      <sz val="10"/>
      <color theme="11"/>
      <name val="Calibri"/>
      <family val="2"/>
    </font>
    <font>
      <b/>
      <sz val="18"/>
      <name val="Arial"/>
    </font>
    <font>
      <b/>
      <sz val="10"/>
      <color theme="1"/>
      <name val="Arial"/>
    </font>
    <font>
      <sz val="8"/>
      <name val="Calibri"/>
      <family val="2"/>
    </font>
    <font>
      <b/>
      <i/>
      <sz val="11"/>
      <color rgb="FF008000"/>
      <name val="Arial"/>
    </font>
    <font>
      <sz val="11"/>
      <color rgb="FFFF0000"/>
      <name val="Arial"/>
    </font>
    <font>
      <sz val="10"/>
      <color theme="1"/>
      <name val="Cambria"/>
      <scheme val="minor"/>
    </font>
    <font>
      <sz val="12"/>
      <color theme="1"/>
      <name val="Cambria"/>
      <family val="2"/>
      <scheme val="minor"/>
    </font>
    <font>
      <u/>
      <sz val="12"/>
      <color theme="10"/>
      <name val="Cambria"/>
      <family val="2"/>
      <scheme val="minor"/>
    </font>
    <font>
      <sz val="10"/>
      <name val="Verdana"/>
    </font>
    <font>
      <sz val="10"/>
      <color theme="1"/>
      <name val="Arial"/>
    </font>
    <font>
      <sz val="9"/>
      <color theme="1"/>
      <name val="Arial"/>
    </font>
    <font>
      <sz val="10"/>
      <color theme="2"/>
      <name val="Arial"/>
    </font>
    <font>
      <sz val="11"/>
      <color theme="2"/>
      <name val="Arial"/>
    </font>
    <font>
      <sz val="9"/>
      <color theme="1"/>
      <name val="Cambria"/>
      <scheme val="minor"/>
    </font>
    <font>
      <b/>
      <i/>
      <sz val="14"/>
      <color theme="3"/>
      <name val="Arial"/>
    </font>
    <font>
      <b/>
      <sz val="8"/>
      <color theme="1"/>
      <name val="Calibri"/>
      <scheme val="major"/>
    </font>
    <font>
      <b/>
      <i/>
      <sz val="9"/>
      <color rgb="FFFF0000"/>
      <name val="Calibri"/>
      <scheme val="major"/>
    </font>
    <font>
      <sz val="10"/>
      <color theme="1"/>
      <name val="Times New Roman"/>
    </font>
    <font>
      <sz val="10"/>
      <name val="Arial"/>
    </font>
    <font>
      <sz val="10"/>
      <color rgb="FFFF0000"/>
      <name val="Arial"/>
    </font>
    <font>
      <sz val="11"/>
      <name val="Arial"/>
    </font>
    <font>
      <sz val="9"/>
      <color theme="1"/>
      <name val="Arial"/>
      <family val="2"/>
      <charset val="204"/>
    </font>
    <font>
      <sz val="10"/>
      <color theme="1"/>
      <name val="Arial"/>
      <family val="2"/>
      <charset val="204"/>
    </font>
    <font>
      <sz val="10"/>
      <color theme="1"/>
      <name val="Arial"/>
      <family val="2"/>
    </font>
  </fonts>
  <fills count="6">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theme="6"/>
        <bgColor indexed="64"/>
      </patternFill>
    </fill>
    <fill>
      <patternFill patternType="solid">
        <fgColor theme="7"/>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s>
  <cellStyleXfs count="332">
    <xf numFmtId="0" fontId="0" fillId="0" borderId="0"/>
    <xf numFmtId="0" fontId="2"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8" fillId="0" borderId="0">
      <alignment horizontal="center" vertical="center" wrapText="1"/>
    </xf>
    <xf numFmtId="0" fontId="4" fillId="0" borderId="0">
      <alignment vertical="center"/>
    </xf>
    <xf numFmtId="0" fontId="5" fillId="0" borderId="0">
      <alignment vertical="center"/>
    </xf>
    <xf numFmtId="0" fontId="3" fillId="0" borderId="0">
      <alignment horizontal="justify" vertical="center"/>
    </xf>
    <xf numFmtId="0" fontId="9" fillId="0" borderId="0">
      <alignment horizontal="center"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4" fillId="0" borderId="0"/>
    <xf numFmtId="0" fontId="15" fillId="0" borderId="0" applyNumberFormat="0" applyFill="0" applyBorder="0" applyAlignment="0" applyProtection="0"/>
    <xf numFmtId="0" fontId="16"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7"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82">
    <xf numFmtId="0" fontId="0" fillId="0" borderId="0" xfId="0"/>
    <xf numFmtId="0" fontId="2" fillId="0" borderId="0" xfId="1">
      <alignment horizontal="left" vertical="center"/>
    </xf>
    <xf numFmtId="0" fontId="4" fillId="0" borderId="0" xfId="5">
      <alignment vertical="center"/>
    </xf>
    <xf numFmtId="0" fontId="9" fillId="0" borderId="1" xfId="8" applyBorder="1">
      <alignment horizontal="center" vertical="center"/>
    </xf>
    <xf numFmtId="0" fontId="13" fillId="0" borderId="0" xfId="27" applyFont="1" applyAlignment="1">
      <alignment horizontal="left" vertical="center"/>
    </xf>
    <xf numFmtId="0" fontId="13" fillId="0" borderId="0" xfId="27" applyFont="1" applyAlignment="1">
      <alignment wrapText="1"/>
    </xf>
    <xf numFmtId="0" fontId="2" fillId="0" borderId="0" xfId="1" applyAlignment="1">
      <alignment horizontal="center" vertical="center" wrapText="1"/>
    </xf>
    <xf numFmtId="0" fontId="9" fillId="0" borderId="0" xfId="8">
      <alignment horizontal="center" vertical="center"/>
    </xf>
    <xf numFmtId="0" fontId="17" fillId="0" borderId="0" xfId="45">
      <alignment horizontal="left" vertical="center"/>
    </xf>
    <xf numFmtId="0" fontId="17" fillId="0" borderId="0" xfId="45" applyAlignment="1">
      <alignment horizontal="center" vertical="center"/>
    </xf>
    <xf numFmtId="0" fontId="17" fillId="0" borderId="0" xfId="45" applyAlignment="1">
      <alignment horizontal="left" vertical="center" wrapText="1"/>
    </xf>
    <xf numFmtId="0" fontId="17" fillId="0" borderId="0" xfId="45" applyAlignment="1">
      <alignment horizontal="center" vertical="center" wrapText="1"/>
    </xf>
    <xf numFmtId="0" fontId="4" fillId="0" borderId="0" xfId="5" applyAlignment="1">
      <alignment horizontal="center" vertical="top"/>
    </xf>
    <xf numFmtId="0" fontId="17" fillId="0" borderId="0" xfId="45" applyAlignment="1">
      <alignment horizontal="center" vertical="top"/>
    </xf>
    <xf numFmtId="49" fontId="17" fillId="0" borderId="0" xfId="45" applyNumberFormat="1" applyAlignment="1">
      <alignment horizontal="center" vertical="center" wrapText="1"/>
    </xf>
    <xf numFmtId="0" fontId="9" fillId="0" borderId="0" xfId="8" applyAlignment="1">
      <alignment horizontal="right" vertical="center"/>
    </xf>
    <xf numFmtId="0" fontId="17" fillId="0" borderId="1" xfId="1" applyFont="1" applyBorder="1" applyAlignment="1">
      <alignment horizontal="center" vertical="center"/>
    </xf>
    <xf numFmtId="0" fontId="17" fillId="0" borderId="5" xfId="1" applyFont="1" applyBorder="1" applyAlignment="1">
      <alignment horizontal="center" vertical="center"/>
    </xf>
    <xf numFmtId="0" fontId="17" fillId="0" borderId="1" xfId="1" applyFont="1" applyBorder="1" applyAlignment="1">
      <alignment horizontal="center" vertical="center" wrapText="1"/>
    </xf>
    <xf numFmtId="0" fontId="2" fillId="0" borderId="0" xfId="1" applyAlignment="1">
      <alignment horizontal="right" vertical="center"/>
    </xf>
    <xf numFmtId="0" fontId="2" fillId="0" borderId="0" xfId="1" applyFill="1" applyBorder="1">
      <alignment horizontal="left" vertical="center"/>
    </xf>
    <xf numFmtId="0" fontId="4" fillId="0" borderId="0" xfId="5" applyFill="1" applyBorder="1">
      <alignment vertical="center"/>
    </xf>
    <xf numFmtId="0" fontId="20" fillId="0" borderId="0" xfId="1" applyFont="1" applyFill="1" applyBorder="1" applyAlignment="1">
      <alignment horizontal="left" vertical="center" indent="1"/>
    </xf>
    <xf numFmtId="0" fontId="17" fillId="0" borderId="0" xfId="45" applyAlignment="1">
      <alignment horizontal="left" vertical="center" wrapText="1"/>
    </xf>
    <xf numFmtId="0" fontId="17" fillId="0" borderId="1" xfId="45" applyBorder="1" applyAlignment="1">
      <alignment horizontal="center" vertical="top"/>
    </xf>
    <xf numFmtId="0" fontId="17" fillId="0" borderId="1" xfId="45" applyBorder="1" applyAlignment="1">
      <alignment horizontal="left" vertical="center" wrapText="1"/>
    </xf>
    <xf numFmtId="49" fontId="18" fillId="0" borderId="1" xfId="45" applyNumberFormat="1" applyFont="1" applyBorder="1" applyAlignment="1">
      <alignment horizontal="center" vertical="center" wrapText="1"/>
    </xf>
    <xf numFmtId="0" fontId="17" fillId="0" borderId="1" xfId="45" applyBorder="1">
      <alignment horizontal="left" vertical="center"/>
    </xf>
    <xf numFmtId="0" fontId="17" fillId="4" borderId="1" xfId="45" applyFill="1" applyBorder="1" applyAlignment="1">
      <alignment horizontal="center" vertical="center"/>
    </xf>
    <xf numFmtId="0" fontId="17" fillId="0" borderId="0" xfId="45" applyAlignment="1">
      <alignment horizontal="left" vertical="center"/>
    </xf>
    <xf numFmtId="1" fontId="9" fillId="0" borderId="1" xfId="8" applyNumberFormat="1" applyBorder="1" applyAlignment="1">
      <alignment horizontal="center" vertical="center"/>
    </xf>
    <xf numFmtId="49" fontId="17" fillId="0" borderId="1" xfId="45" applyNumberFormat="1" applyBorder="1" applyAlignment="1">
      <alignment horizontal="center" vertical="center" wrapText="1"/>
    </xf>
    <xf numFmtId="0" fontId="17" fillId="0" borderId="1" xfId="45" applyBorder="1" applyAlignment="1">
      <alignment vertical="center" wrapText="1"/>
    </xf>
    <xf numFmtId="0" fontId="9" fillId="2" borderId="1" xfId="8" applyFill="1" applyBorder="1" applyAlignment="1">
      <alignment horizontal="center" vertical="center"/>
    </xf>
    <xf numFmtId="0" fontId="17" fillId="0" borderId="0" xfId="45" applyAlignment="1">
      <alignment horizontal="right" vertical="center"/>
    </xf>
    <xf numFmtId="1" fontId="17" fillId="0" borderId="0" xfId="45" applyNumberFormat="1" applyAlignment="1">
      <alignment horizontal="center" vertical="center"/>
    </xf>
    <xf numFmtId="0" fontId="17" fillId="0" borderId="0" xfId="45" applyAlignment="1">
      <alignment horizontal="left" vertical="top"/>
    </xf>
    <xf numFmtId="0" fontId="17" fillId="0" borderId="1" xfId="45" applyFill="1" applyBorder="1" applyAlignment="1">
      <alignment horizontal="center" vertical="center"/>
    </xf>
    <xf numFmtId="0" fontId="22" fillId="0" borderId="0" xfId="6" applyFont="1">
      <alignment vertical="center"/>
    </xf>
    <xf numFmtId="164" fontId="17" fillId="0" borderId="0" xfId="45" applyNumberFormat="1" applyAlignment="1">
      <alignment horizontal="center" vertical="center"/>
    </xf>
    <xf numFmtId="0" fontId="9" fillId="2" borderId="1" xfId="8" applyFill="1" applyBorder="1" applyAlignment="1">
      <alignment horizontal="center" vertical="center" wrapText="1"/>
    </xf>
    <xf numFmtId="0" fontId="17" fillId="0" borderId="1" xfId="45" applyFill="1" applyBorder="1" applyAlignment="1">
      <alignment horizontal="left" vertical="center" wrapText="1"/>
    </xf>
    <xf numFmtId="0" fontId="17" fillId="0" borderId="1" xfId="45" applyFont="1" applyFill="1" applyBorder="1" applyAlignment="1">
      <alignment horizontal="left" vertical="center" wrapText="1"/>
    </xf>
    <xf numFmtId="0" fontId="9" fillId="2" borderId="1" xfId="8" applyFill="1" applyBorder="1" applyAlignment="1">
      <alignment horizontal="center" vertical="center"/>
    </xf>
    <xf numFmtId="0" fontId="2" fillId="0" borderId="0" xfId="1" applyFill="1" applyBorder="1" applyAlignment="1">
      <alignment horizontal="right" vertical="center"/>
    </xf>
    <xf numFmtId="0" fontId="20" fillId="0" borderId="0" xfId="1" applyFont="1" applyFill="1" applyBorder="1" applyAlignment="1">
      <alignment horizontal="center" vertical="center"/>
    </xf>
    <xf numFmtId="0" fontId="9" fillId="0" borderId="0" xfId="8" applyAlignment="1">
      <alignment horizontal="left"/>
    </xf>
    <xf numFmtId="0" fontId="23" fillId="0" borderId="13" xfId="27" applyFont="1" applyFill="1" applyBorder="1" applyAlignment="1" applyProtection="1">
      <alignment horizontal="center" vertical="center"/>
    </xf>
    <xf numFmtId="0" fontId="23" fillId="0" borderId="0" xfId="27" applyFont="1" applyFill="1" applyBorder="1" applyAlignment="1" applyProtection="1">
      <alignment horizontal="center" vertical="center"/>
    </xf>
    <xf numFmtId="0" fontId="20" fillId="3" borderId="1" xfId="1" applyFont="1" applyFill="1" applyBorder="1" applyAlignment="1" applyProtection="1">
      <alignment horizontal="center" vertical="center"/>
      <protection locked="0"/>
    </xf>
    <xf numFmtId="0" fontId="4" fillId="0" borderId="6" xfId="5" applyBorder="1">
      <alignment vertical="center"/>
    </xf>
    <xf numFmtId="0" fontId="24" fillId="0" borderId="0" xfId="27" applyFont="1" applyBorder="1" applyAlignment="1" applyProtection="1">
      <alignment horizontal="right" vertical="center"/>
    </xf>
    <xf numFmtId="0" fontId="17" fillId="0" borderId="0" xfId="45" applyBorder="1">
      <alignment horizontal="left" vertical="center"/>
    </xf>
    <xf numFmtId="0" fontId="17" fillId="0" borderId="0" xfId="45" applyBorder="1" applyAlignment="1">
      <alignment horizontal="left" vertical="center"/>
    </xf>
    <xf numFmtId="0" fontId="25" fillId="0" borderId="0" xfId="0" applyFont="1" applyAlignment="1">
      <alignment vertical="center" wrapText="1"/>
    </xf>
    <xf numFmtId="0" fontId="9" fillId="0" borderId="0" xfId="8" applyFill="1" applyBorder="1" applyAlignment="1">
      <alignment horizontal="center" vertical="center"/>
    </xf>
    <xf numFmtId="0" fontId="19" fillId="3" borderId="1" xfId="45" applyFont="1" applyFill="1" applyBorder="1" applyAlignment="1" applyProtection="1">
      <alignment horizontal="center" vertical="center"/>
      <protection locked="0"/>
    </xf>
    <xf numFmtId="0" fontId="26" fillId="0" borderId="1" xfId="45" applyFont="1" applyFill="1" applyBorder="1" applyAlignment="1">
      <alignment horizontal="center" vertical="center"/>
    </xf>
    <xf numFmtId="0" fontId="27" fillId="3" borderId="1" xfId="45" applyFont="1" applyFill="1" applyBorder="1" applyAlignment="1" applyProtection="1">
      <alignment horizontal="center" vertical="center"/>
      <protection locked="0"/>
    </xf>
    <xf numFmtId="0" fontId="20" fillId="0" borderId="1" xfId="1" applyFont="1" applyFill="1" applyBorder="1" applyAlignment="1" applyProtection="1">
      <alignment horizontal="center" vertical="center"/>
    </xf>
    <xf numFmtId="0" fontId="4" fillId="0" borderId="6" xfId="5" applyFill="1" applyBorder="1" applyProtection="1">
      <alignment vertical="center"/>
    </xf>
    <xf numFmtId="0" fontId="20" fillId="0" borderId="2" xfId="1" applyFont="1" applyFill="1" applyBorder="1" applyAlignment="1" applyProtection="1">
      <alignment horizontal="center" vertical="center"/>
    </xf>
    <xf numFmtId="0" fontId="20" fillId="0" borderId="12" xfId="27" applyFont="1" applyFill="1" applyBorder="1" applyAlignment="1" applyProtection="1">
      <alignment vertical="center"/>
    </xf>
    <xf numFmtId="0" fontId="20" fillId="0" borderId="3" xfId="27" applyFont="1" applyFill="1" applyBorder="1" applyAlignment="1" applyProtection="1">
      <alignment vertical="center"/>
    </xf>
    <xf numFmtId="0" fontId="2" fillId="0" borderId="0" xfId="1" applyFill="1" applyBorder="1" applyAlignment="1" applyProtection="1">
      <alignment horizontal="right" vertical="center"/>
    </xf>
    <xf numFmtId="0" fontId="20" fillId="0" borderId="0" xfId="1" applyFont="1" applyFill="1" applyBorder="1" applyAlignment="1" applyProtection="1">
      <alignment horizontal="center" vertical="center"/>
    </xf>
    <xf numFmtId="0" fontId="2" fillId="0" borderId="0" xfId="1" applyFill="1" applyBorder="1" applyProtection="1">
      <alignment horizontal="left" vertical="center"/>
    </xf>
    <xf numFmtId="0" fontId="4" fillId="0" borderId="0" xfId="5" applyFill="1" applyBorder="1" applyProtection="1">
      <alignment vertical="center"/>
    </xf>
    <xf numFmtId="0" fontId="26" fillId="0" borderId="1" xfId="45" applyFont="1" applyFill="1" applyBorder="1" applyAlignment="1">
      <alignment horizontal="left" vertical="center" wrapText="1"/>
    </xf>
    <xf numFmtId="0" fontId="17" fillId="0" borderId="0" xfId="45" applyAlignment="1" applyProtection="1">
      <alignment horizontal="center" vertical="center"/>
    </xf>
    <xf numFmtId="0" fontId="9" fillId="0" borderId="0" xfId="8" applyFill="1" applyBorder="1" applyAlignment="1" applyProtection="1">
      <alignment horizontal="left" vertical="center"/>
    </xf>
    <xf numFmtId="0" fontId="17" fillId="0" borderId="0" xfId="45" applyProtection="1">
      <alignment horizontal="left" vertical="center"/>
    </xf>
    <xf numFmtId="0" fontId="9" fillId="0" borderId="0" xfId="8" applyFill="1" applyBorder="1" applyAlignment="1" applyProtection="1">
      <alignment horizontal="left"/>
    </xf>
    <xf numFmtId="165" fontId="20" fillId="0" borderId="0" xfId="1" applyNumberFormat="1" applyFont="1" applyFill="1" applyBorder="1" applyProtection="1">
      <alignment horizontal="left" vertical="center"/>
    </xf>
    <xf numFmtId="0" fontId="9" fillId="0" borderId="0" xfId="8" applyAlignment="1" applyProtection="1">
      <alignment horizontal="left"/>
    </xf>
    <xf numFmtId="0" fontId="2" fillId="0" borderId="0" xfId="1" applyAlignment="1" applyProtection="1">
      <alignment horizontal="right" vertical="center"/>
    </xf>
    <xf numFmtId="0" fontId="20" fillId="0" borderId="0" xfId="1" applyFont="1" applyFill="1" applyBorder="1" applyAlignment="1" applyProtection="1">
      <alignment horizontal="left" vertical="center" indent="1"/>
    </xf>
    <xf numFmtId="0" fontId="4" fillId="0" borderId="0" xfId="5" applyProtection="1">
      <alignment vertical="center"/>
    </xf>
    <xf numFmtId="0" fontId="20" fillId="0" borderId="12" xfId="1" applyFont="1" applyFill="1" applyBorder="1" applyAlignment="1" applyProtection="1">
      <alignment horizontal="center" vertical="center"/>
    </xf>
    <xf numFmtId="0" fontId="19" fillId="3" borderId="1" xfId="45" applyFont="1" applyFill="1" applyBorder="1" applyProtection="1">
      <alignment horizontal="left" vertical="center"/>
      <protection locked="0"/>
    </xf>
    <xf numFmtId="0" fontId="19" fillId="3" borderId="1" xfId="45" applyFont="1" applyFill="1" applyBorder="1" applyAlignment="1" applyProtection="1">
      <alignment horizontal="left" vertical="center"/>
      <protection locked="0"/>
    </xf>
    <xf numFmtId="0" fontId="9" fillId="2" borderId="1" xfId="8" applyFill="1" applyBorder="1" applyAlignment="1">
      <alignment horizontal="center" vertical="center"/>
    </xf>
    <xf numFmtId="0" fontId="9" fillId="2" borderId="1" xfId="8" applyFill="1" applyBorder="1" applyAlignment="1">
      <alignment horizontal="center" vertical="center"/>
    </xf>
    <xf numFmtId="0" fontId="28" fillId="0" borderId="1" xfId="1" applyFont="1" applyFill="1" applyBorder="1" applyAlignment="1" applyProtection="1">
      <alignment horizontal="center" vertical="center"/>
    </xf>
    <xf numFmtId="0" fontId="4" fillId="0" borderId="6" xfId="5" applyFont="1" applyFill="1" applyBorder="1" applyProtection="1">
      <alignment vertical="center"/>
    </xf>
    <xf numFmtId="0" fontId="19" fillId="3" borderId="4" xfId="45" applyFont="1" applyFill="1" applyBorder="1" applyAlignment="1" applyProtection="1">
      <alignment horizontal="center" vertical="center"/>
      <protection locked="0"/>
    </xf>
    <xf numFmtId="0" fontId="9" fillId="0" borderId="12" xfId="8" applyFill="1" applyBorder="1" applyAlignment="1">
      <alignment horizontal="center" vertical="center" wrapText="1"/>
    </xf>
    <xf numFmtId="0" fontId="17" fillId="3" borderId="1" xfId="45" applyFill="1" applyBorder="1" applyProtection="1">
      <alignment horizontal="left" vertical="center"/>
      <protection locked="0"/>
    </xf>
    <xf numFmtId="0" fontId="19" fillId="0" borderId="0" xfId="45" applyFont="1" applyFill="1" applyBorder="1" applyAlignment="1" applyProtection="1">
      <alignment horizontal="left" vertical="center"/>
      <protection locked="0"/>
    </xf>
    <xf numFmtId="0" fontId="2" fillId="0" borderId="0" xfId="1" applyAlignment="1">
      <alignment horizontal="center" vertical="center"/>
    </xf>
    <xf numFmtId="0" fontId="9" fillId="0" borderId="7" xfId="8" applyBorder="1" applyAlignment="1">
      <alignment horizontal="left" vertical="center" wrapText="1"/>
    </xf>
    <xf numFmtId="49" fontId="29" fillId="0" borderId="1" xfId="45" applyNumberFormat="1" applyFont="1" applyBorder="1" applyAlignment="1">
      <alignment horizontal="center" vertical="center" wrapText="1"/>
    </xf>
    <xf numFmtId="0" fontId="30" fillId="0" borderId="1" xfId="1" applyFont="1" applyBorder="1" applyAlignment="1">
      <alignment horizontal="center" vertical="center"/>
    </xf>
    <xf numFmtId="14" fontId="17" fillId="0" borderId="1" xfId="1" applyNumberFormat="1" applyFont="1" applyBorder="1" applyAlignment="1">
      <alignment horizontal="center" vertical="center"/>
    </xf>
    <xf numFmtId="0" fontId="8" fillId="0" borderId="0" xfId="4" applyFont="1" applyAlignment="1">
      <alignment horizontal="center" vertical="center" wrapText="1"/>
    </xf>
    <xf numFmtId="0" fontId="2" fillId="0" borderId="0" xfId="1" applyAlignment="1">
      <alignment horizontal="left" vertical="center"/>
    </xf>
    <xf numFmtId="0" fontId="13" fillId="0" borderId="0" xfId="27" applyFont="1" applyAlignment="1"/>
    <xf numFmtId="0" fontId="21" fillId="0" borderId="0" xfId="27" applyFont="1" applyAlignment="1"/>
    <xf numFmtId="0" fontId="31" fillId="0" borderId="1" xfId="1" applyFont="1" applyBorder="1" applyAlignment="1">
      <alignment horizontal="center" vertical="center"/>
    </xf>
    <xf numFmtId="164" fontId="17" fillId="0" borderId="1" xfId="1" applyNumberFormat="1" applyFont="1" applyBorder="1" applyAlignment="1">
      <alignment horizontal="center" vertical="center"/>
    </xf>
    <xf numFmtId="0" fontId="2" fillId="0" borderId="0" xfId="1" applyAlignment="1">
      <alignment horizontal="center" vertical="center"/>
    </xf>
    <xf numFmtId="0" fontId="9" fillId="2" borderId="2" xfId="8" applyFill="1" applyBorder="1" applyAlignment="1">
      <alignment horizontal="left" vertical="center"/>
    </xf>
    <xf numFmtId="0" fontId="9" fillId="2" borderId="3" xfId="8" applyFill="1" applyBorder="1" applyAlignment="1">
      <alignment horizontal="left" vertical="center"/>
    </xf>
    <xf numFmtId="0" fontId="9" fillId="2" borderId="4" xfId="8" applyFill="1" applyBorder="1" applyAlignment="1">
      <alignment horizontal="left" vertical="center"/>
    </xf>
    <xf numFmtId="0" fontId="17" fillId="0" borderId="8" xfId="45" applyBorder="1" applyAlignment="1">
      <alignment horizontal="left" vertical="center" wrapText="1"/>
    </xf>
    <xf numFmtId="0" fontId="17" fillId="0" borderId="9" xfId="45" applyBorder="1" applyAlignment="1">
      <alignment horizontal="left" vertical="center" wrapText="1"/>
    </xf>
    <xf numFmtId="0" fontId="6" fillId="0" borderId="10" xfId="331" applyBorder="1" applyAlignment="1">
      <alignment horizontal="left" vertical="center" wrapText="1"/>
    </xf>
    <xf numFmtId="0" fontId="17" fillId="0" borderId="11" xfId="45" applyBorder="1" applyAlignment="1">
      <alignment horizontal="left" vertical="center" wrapText="1"/>
    </xf>
    <xf numFmtId="0" fontId="9" fillId="0" borderId="6" xfId="8" applyBorder="1" applyAlignment="1">
      <alignment horizontal="left" vertical="center" wrapText="1"/>
    </xf>
    <xf numFmtId="0" fontId="9" fillId="0" borderId="7" xfId="8" applyBorder="1" applyAlignment="1">
      <alignment horizontal="left" vertical="center" wrapText="1"/>
    </xf>
    <xf numFmtId="0" fontId="17" fillId="0" borderId="13" xfId="45" applyBorder="1" applyAlignment="1">
      <alignment horizontal="left" vertical="center" wrapText="1"/>
    </xf>
    <xf numFmtId="0" fontId="17" fillId="0" borderId="14" xfId="45" applyBorder="1" applyAlignment="1">
      <alignment horizontal="left" vertical="center" wrapText="1"/>
    </xf>
    <xf numFmtId="0" fontId="17" fillId="0" borderId="10" xfId="45" applyBorder="1" applyAlignment="1">
      <alignment horizontal="left" vertical="center" wrapText="1"/>
    </xf>
    <xf numFmtId="0" fontId="17" fillId="0" borderId="2" xfId="45" applyBorder="1" applyAlignment="1">
      <alignment horizontal="left" vertical="center" wrapText="1"/>
    </xf>
    <xf numFmtId="0" fontId="17" fillId="0" borderId="4" xfId="45" applyBorder="1" applyAlignment="1">
      <alignment horizontal="left" vertical="center" wrapText="1"/>
    </xf>
    <xf numFmtId="0" fontId="31" fillId="0" borderId="2" xfId="45" applyFont="1" applyBorder="1" applyAlignment="1">
      <alignment horizontal="left" vertical="center" wrapText="1"/>
    </xf>
    <xf numFmtId="0" fontId="9" fillId="0" borderId="5" xfId="8" applyBorder="1" applyAlignment="1">
      <alignment horizontal="left" vertical="center" wrapText="1"/>
    </xf>
    <xf numFmtId="0" fontId="9" fillId="2" borderId="5" xfId="8" applyFill="1" applyBorder="1" applyAlignment="1">
      <alignment horizontal="center" vertical="center"/>
    </xf>
    <xf numFmtId="0" fontId="9" fillId="2" borderId="7" xfId="8" applyFill="1" applyBorder="1" applyAlignment="1">
      <alignment horizontal="center" vertical="center"/>
    </xf>
    <xf numFmtId="0" fontId="9" fillId="2" borderId="8" xfId="8" applyFill="1" applyBorder="1" applyAlignment="1">
      <alignment horizontal="center" vertical="center"/>
    </xf>
    <xf numFmtId="0" fontId="9" fillId="2" borderId="10" xfId="8" applyFill="1" applyBorder="1" applyAlignment="1">
      <alignment horizontal="center" vertical="center"/>
    </xf>
    <xf numFmtId="0" fontId="9" fillId="2" borderId="1" xfId="8" applyFill="1" applyBorder="1" applyAlignment="1">
      <alignment horizontal="center" vertical="center"/>
    </xf>
    <xf numFmtId="0" fontId="20" fillId="3" borderId="2" xfId="1" applyFont="1" applyFill="1" applyBorder="1" applyProtection="1">
      <alignment horizontal="left" vertical="center"/>
      <protection locked="0"/>
    </xf>
    <xf numFmtId="0" fontId="20" fillId="3" borderId="3" xfId="1" applyFont="1" applyFill="1" applyBorder="1" applyProtection="1">
      <alignment horizontal="left" vertical="center"/>
      <protection locked="0"/>
    </xf>
    <xf numFmtId="0" fontId="20" fillId="3" borderId="4" xfId="1" applyFont="1" applyFill="1" applyBorder="1" applyProtection="1">
      <alignment horizontal="left" vertical="center"/>
      <protection locked="0"/>
    </xf>
    <xf numFmtId="166" fontId="20" fillId="3" borderId="2" xfId="1" applyNumberFormat="1" applyFont="1" applyFill="1" applyBorder="1" applyProtection="1">
      <alignment horizontal="left" vertical="center"/>
      <protection locked="0"/>
    </xf>
    <xf numFmtId="166" fontId="20" fillId="3" borderId="3" xfId="1" applyNumberFormat="1" applyFont="1" applyFill="1" applyBorder="1" applyProtection="1">
      <alignment horizontal="left" vertical="center"/>
      <protection locked="0"/>
    </xf>
    <xf numFmtId="166" fontId="20" fillId="3" borderId="4" xfId="1" applyNumberFormat="1" applyFont="1" applyFill="1" applyBorder="1" applyProtection="1">
      <alignment horizontal="left" vertical="center"/>
      <protection locked="0"/>
    </xf>
    <xf numFmtId="0" fontId="20" fillId="3" borderId="2" xfId="27" applyFont="1" applyFill="1" applyBorder="1" applyAlignment="1" applyProtection="1">
      <alignment horizontal="left" vertical="center"/>
      <protection locked="0"/>
    </xf>
    <xf numFmtId="0" fontId="20" fillId="3" borderId="3" xfId="27" applyFont="1" applyFill="1" applyBorder="1" applyAlignment="1" applyProtection="1">
      <alignment horizontal="left" vertical="center"/>
      <protection locked="0"/>
    </xf>
    <xf numFmtId="0" fontId="20" fillId="3" borderId="4" xfId="27" applyFont="1" applyFill="1" applyBorder="1" applyAlignment="1" applyProtection="1">
      <alignment horizontal="left" vertical="center"/>
      <protection locked="0"/>
    </xf>
    <xf numFmtId="0" fontId="9" fillId="5" borderId="2" xfId="8" applyFill="1" applyBorder="1">
      <alignment horizontal="center" vertical="center"/>
    </xf>
    <xf numFmtId="0" fontId="9" fillId="5" borderId="3" xfId="8" applyFill="1" applyBorder="1">
      <alignment horizontal="center" vertical="center"/>
    </xf>
    <xf numFmtId="0" fontId="9" fillId="5" borderId="4" xfId="8" applyFill="1" applyBorder="1">
      <alignment horizontal="center" vertical="center"/>
    </xf>
    <xf numFmtId="165" fontId="20" fillId="3" borderId="2" xfId="1" applyNumberFormat="1" applyFont="1" applyFill="1" applyBorder="1" applyAlignment="1" applyProtection="1">
      <alignment horizontal="center" vertical="center"/>
      <protection locked="0"/>
    </xf>
    <xf numFmtId="165" fontId="20" fillId="3" borderId="3" xfId="1" applyNumberFormat="1" applyFont="1" applyFill="1" applyBorder="1" applyAlignment="1" applyProtection="1">
      <alignment horizontal="center" vertical="center"/>
      <protection locked="0"/>
    </xf>
    <xf numFmtId="165" fontId="20" fillId="3" borderId="4" xfId="1" applyNumberFormat="1" applyFont="1" applyFill="1" applyBorder="1" applyAlignment="1" applyProtection="1">
      <alignment horizontal="center" vertical="center"/>
      <protection locked="0"/>
    </xf>
    <xf numFmtId="0" fontId="9" fillId="2" borderId="2" xfId="8" applyFill="1" applyBorder="1" applyAlignment="1">
      <alignment horizontal="center" vertical="center"/>
    </xf>
    <xf numFmtId="0" fontId="9" fillId="2" borderId="4" xfId="8" applyFill="1" applyBorder="1" applyAlignment="1">
      <alignment horizontal="center" vertical="center"/>
    </xf>
    <xf numFmtId="0" fontId="26" fillId="0" borderId="12" xfId="45" applyFont="1" applyFill="1" applyBorder="1" applyProtection="1">
      <alignment horizontal="left" vertical="center"/>
    </xf>
    <xf numFmtId="166" fontId="17" fillId="0" borderId="0" xfId="45" applyNumberFormat="1" applyAlignment="1" applyProtection="1">
      <alignment horizontal="center" vertical="center"/>
    </xf>
    <xf numFmtId="0" fontId="19" fillId="3" borderId="2" xfId="45" applyFont="1" applyFill="1" applyBorder="1" applyProtection="1">
      <alignment horizontal="left" vertical="center"/>
      <protection locked="0"/>
    </xf>
    <xf numFmtId="0" fontId="19" fillId="3" borderId="3" xfId="45" applyFont="1" applyFill="1" applyBorder="1" applyProtection="1">
      <alignment horizontal="left" vertical="center"/>
      <protection locked="0"/>
    </xf>
    <xf numFmtId="0" fontId="19" fillId="3" borderId="4" xfId="45" applyFont="1" applyFill="1" applyBorder="1" applyProtection="1">
      <alignment horizontal="left" vertical="center"/>
      <protection locked="0"/>
    </xf>
    <xf numFmtId="165" fontId="19" fillId="3" borderId="2" xfId="45" applyNumberFormat="1" applyFont="1" applyFill="1" applyBorder="1" applyAlignment="1" applyProtection="1">
      <alignment horizontal="center" vertical="center"/>
      <protection locked="0"/>
    </xf>
    <xf numFmtId="165" fontId="19" fillId="3" borderId="3" xfId="45" applyNumberFormat="1" applyFont="1" applyFill="1" applyBorder="1" applyAlignment="1" applyProtection="1">
      <alignment horizontal="center" vertical="center"/>
      <protection locked="0"/>
    </xf>
    <xf numFmtId="165" fontId="19" fillId="3" borderId="4" xfId="45" applyNumberFormat="1" applyFont="1" applyFill="1" applyBorder="1" applyAlignment="1" applyProtection="1">
      <alignment horizontal="center" vertical="center"/>
      <protection locked="0"/>
    </xf>
    <xf numFmtId="0" fontId="28" fillId="0" borderId="2" xfId="27" applyFont="1" applyFill="1" applyBorder="1" applyAlignment="1" applyProtection="1">
      <alignment horizontal="left" vertical="center"/>
    </xf>
    <xf numFmtId="0" fontId="28" fillId="0" borderId="3" xfId="27" applyFont="1" applyFill="1" applyBorder="1" applyAlignment="1" applyProtection="1">
      <alignment horizontal="left" vertical="center"/>
    </xf>
    <xf numFmtId="0" fontId="28" fillId="0" borderId="4" xfId="27" applyFont="1" applyFill="1" applyBorder="1" applyAlignment="1" applyProtection="1">
      <alignment horizontal="left" vertical="center"/>
    </xf>
    <xf numFmtId="0" fontId="9" fillId="2" borderId="6" xfId="8" applyFill="1" applyBorder="1" applyAlignment="1">
      <alignment horizontal="center" vertical="center"/>
    </xf>
    <xf numFmtId="0" fontId="9" fillId="2" borderId="13" xfId="8" applyFill="1" applyBorder="1" applyAlignment="1">
      <alignment horizontal="center" vertical="center"/>
    </xf>
    <xf numFmtId="0" fontId="26" fillId="0" borderId="0" xfId="45" applyFont="1" applyFill="1" applyBorder="1" applyProtection="1">
      <alignment horizontal="left" vertical="center"/>
    </xf>
    <xf numFmtId="165" fontId="17" fillId="0" borderId="0" xfId="45" applyNumberFormat="1" applyAlignment="1" applyProtection="1">
      <alignment horizontal="center" vertical="center"/>
    </xf>
    <xf numFmtId="0" fontId="20" fillId="0" borderId="2" xfId="27" applyFont="1" applyFill="1" applyBorder="1" applyAlignment="1" applyProtection="1">
      <alignment horizontal="left" vertical="center"/>
    </xf>
    <xf numFmtId="0" fontId="20" fillId="0" borderId="3" xfId="27" applyFont="1" applyFill="1" applyBorder="1" applyAlignment="1" applyProtection="1">
      <alignment horizontal="left" vertical="center"/>
    </xf>
    <xf numFmtId="0" fontId="20" fillId="0" borderId="4" xfId="27" applyFont="1" applyFill="1" applyBorder="1" applyAlignment="1" applyProtection="1">
      <alignment horizontal="left" vertical="center"/>
    </xf>
    <xf numFmtId="0" fontId="19" fillId="3" borderId="2" xfId="45" applyFont="1" applyFill="1" applyBorder="1" applyAlignment="1" applyProtection="1">
      <alignment horizontal="left" vertical="center"/>
      <protection locked="0"/>
    </xf>
    <xf numFmtId="0" fontId="19" fillId="3" borderId="3" xfId="45" applyFont="1" applyFill="1" applyBorder="1" applyAlignment="1" applyProtection="1">
      <alignment horizontal="left" vertical="center"/>
      <protection locked="0"/>
    </xf>
    <xf numFmtId="0" fontId="19" fillId="3" borderId="4" xfId="45" applyFont="1" applyFill="1" applyBorder="1" applyAlignment="1" applyProtection="1">
      <alignment horizontal="left" vertical="center"/>
      <protection locked="0"/>
    </xf>
    <xf numFmtId="166" fontId="2" fillId="0" borderId="0" xfId="1" applyNumberFormat="1">
      <alignment horizontal="left" vertical="center"/>
    </xf>
    <xf numFmtId="0" fontId="2" fillId="0" borderId="0" xfId="1">
      <alignment horizontal="left" vertical="center"/>
    </xf>
    <xf numFmtId="0" fontId="9" fillId="2" borderId="1" xfId="8" applyFill="1" applyBorder="1">
      <alignment horizontal="center" vertical="center"/>
    </xf>
    <xf numFmtId="0" fontId="9" fillId="2" borderId="5" xfId="8" applyFill="1" applyBorder="1" applyAlignment="1">
      <alignment horizontal="center" vertical="center" wrapText="1"/>
    </xf>
    <xf numFmtId="0" fontId="9" fillId="2" borderId="7" xfId="8" applyFill="1" applyBorder="1" applyAlignment="1">
      <alignment horizontal="center" vertical="center" wrapText="1"/>
    </xf>
    <xf numFmtId="0" fontId="17" fillId="4" borderId="1" xfId="45" applyFont="1" applyFill="1" applyBorder="1" applyAlignment="1">
      <alignment horizontal="left" vertical="center" wrapText="1"/>
    </xf>
    <xf numFmtId="0" fontId="8" fillId="0" borderId="0" xfId="4">
      <alignment horizontal="center" vertical="center" wrapText="1"/>
    </xf>
    <xf numFmtId="0" fontId="11" fillId="0" borderId="0" xfId="0" applyFont="1" applyAlignment="1">
      <alignment horizontal="center" vertical="center"/>
    </xf>
    <xf numFmtId="0" fontId="9" fillId="0" borderId="1" xfId="8" applyBorder="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2" fillId="0" borderId="1" xfId="1" applyFont="1" applyBorder="1" applyAlignment="1">
      <alignment horizontal="center" vertical="center"/>
    </xf>
    <xf numFmtId="0" fontId="2" fillId="0" borderId="1" xfId="1" applyBorder="1" applyAlignment="1">
      <alignment horizontal="center"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30" fillId="0" borderId="2" xfId="1" applyFont="1" applyBorder="1" applyAlignment="1">
      <alignment horizontal="left" vertical="center" wrapText="1"/>
    </xf>
  </cellXfs>
  <cellStyles count="332">
    <cellStyle name="Followed Hyperlink" xfId="3"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Hyperlink" xfId="2"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37" builtinId="8" hidden="1"/>
    <cellStyle name="Hyperlink" xfId="39" builtinId="8" hidden="1"/>
    <cellStyle name="Hyperlink" xfId="41" builtinId="8" hidden="1"/>
    <cellStyle name="Hyperlink" xfId="43"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cellStyle name="Hyperlink 2" xfId="28" xr:uid="{00000000-0005-0000-0000-000040010000}"/>
    <cellStyle name="ICRHB Document Title" xfId="4" xr:uid="{00000000-0005-0000-0000-000041010000}"/>
    <cellStyle name="ICRHB Normal" xfId="1" xr:uid="{00000000-0005-0000-0000-000042010000}"/>
    <cellStyle name="ICRHB Paragraph Header" xfId="7" xr:uid="{00000000-0005-0000-0000-000043010000}"/>
    <cellStyle name="ICRHB Section Header" xfId="5" xr:uid="{00000000-0005-0000-0000-000044010000}"/>
    <cellStyle name="ICRHB Section Subheader" xfId="6" xr:uid="{00000000-0005-0000-0000-000045010000}"/>
    <cellStyle name="ICRHB Table Header" xfId="8" xr:uid="{00000000-0005-0000-0000-000046010000}"/>
    <cellStyle name="ICRHB Table Text" xfId="45" xr:uid="{00000000-0005-0000-0000-000047010000}"/>
    <cellStyle name="Normal" xfId="0" builtinId="0"/>
    <cellStyle name="Normal 2" xfId="29" xr:uid="{00000000-0005-0000-0000-000049010000}"/>
    <cellStyle name="Normal 2 2" xfId="27" xr:uid="{00000000-0005-0000-0000-00004A010000}"/>
    <cellStyle name="Normal 3" xfId="30" xr:uid="{00000000-0005-0000-0000-00004B010000}"/>
  </cellStyles>
  <dxfs count="5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xdr:colOff>
      <xdr:row>1</xdr:row>
      <xdr:rowOff>101600</xdr:rowOff>
    </xdr:from>
    <xdr:to>
      <xdr:col>1</xdr:col>
      <xdr:colOff>759460</xdr:colOff>
      <xdr:row>1</xdr:row>
      <xdr:rowOff>792480</xdr:rowOff>
    </xdr:to>
    <xdr:pic>
      <xdr:nvPicPr>
        <xdr:cNvPr id="3" name="Picture 2" descr="D:\IPMA\Website\Intranet\323 Official Graphics\IPMA_full_logo_sm.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520" y="264160"/>
          <a:ext cx="749300" cy="690880"/>
        </a:xfrm>
        <a:prstGeom prst="rect">
          <a:avLst/>
        </a:prstGeom>
        <a:noFill/>
        <a:ln>
          <a:noFill/>
        </a:ln>
      </xdr:spPr>
    </xdr:pic>
    <xdr:clientData/>
  </xdr:twoCellAnchor>
  <xdr:twoCellAnchor editAs="oneCell">
    <xdr:from>
      <xdr:col>2</xdr:col>
      <xdr:colOff>3182112</xdr:colOff>
      <xdr:row>1</xdr:row>
      <xdr:rowOff>182880</xdr:rowOff>
    </xdr:from>
    <xdr:to>
      <xdr:col>4</xdr:col>
      <xdr:colOff>24384</xdr:colOff>
      <xdr:row>1</xdr:row>
      <xdr:rowOff>650880</xdr:rowOff>
    </xdr:to>
    <xdr:pic>
      <xdr:nvPicPr>
        <xdr:cNvPr id="6" name="Picture 5" descr="LOGO%20novi%20za%20statut-HUUP">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srcRect/>
        <a:stretch>
          <a:fillRect/>
        </a:stretch>
      </xdr:blipFill>
      <xdr:spPr bwMode="auto">
        <a:xfrm>
          <a:off x="4248912" y="359664"/>
          <a:ext cx="1219200" cy="468000"/>
        </a:xfrm>
        <a:prstGeom prst="rect">
          <a:avLst/>
        </a:prstGeom>
        <a:noFill/>
        <a:ln w="9525">
          <a:noFill/>
          <a:miter lim="800000"/>
          <a:headEnd/>
          <a:tailEnd/>
        </a:ln>
      </xdr:spPr>
    </xdr:pic>
    <xdr:clientData/>
  </xdr:twoCellAnchor>
  <xdr:twoCellAnchor editAs="oneCell">
    <xdr:from>
      <xdr:col>2</xdr:col>
      <xdr:colOff>3102865</xdr:colOff>
      <xdr:row>1</xdr:row>
      <xdr:rowOff>743714</xdr:rowOff>
    </xdr:from>
    <xdr:to>
      <xdr:col>4</xdr:col>
      <xdr:colOff>54864</xdr:colOff>
      <xdr:row>3</xdr:row>
      <xdr:rowOff>65360</xdr:rowOff>
    </xdr:to>
    <xdr:pic>
      <xdr:nvPicPr>
        <xdr:cNvPr id="4" name="Picture 3">
          <a:extLst>
            <a:ext uri="{FF2B5EF4-FFF2-40B4-BE49-F238E27FC236}">
              <a16:creationId xmlns:a16="http://schemas.microsoft.com/office/drawing/2014/main" id="{DDFE3E7F-0689-4972-AFE8-0D4E5D29633F}"/>
            </a:ext>
          </a:extLst>
        </xdr:cNvPr>
        <xdr:cNvPicPr>
          <a:picLocks noChangeAspect="1"/>
        </xdr:cNvPicPr>
      </xdr:nvPicPr>
      <xdr:blipFill>
        <a:blip xmlns:r="http://schemas.openxmlformats.org/officeDocument/2006/relationships" r:embed="rId3"/>
        <a:stretch>
          <a:fillRect/>
        </a:stretch>
      </xdr:blipFill>
      <xdr:spPr>
        <a:xfrm>
          <a:off x="4169665" y="920498"/>
          <a:ext cx="1328927" cy="370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355600</xdr:colOff>
      <xdr:row>0</xdr:row>
      <xdr:rowOff>203200</xdr:rowOff>
    </xdr:from>
    <xdr:to>
      <xdr:col>1</xdr:col>
      <xdr:colOff>368300</xdr:colOff>
      <xdr:row>0</xdr:row>
      <xdr:rowOff>898525</xdr:rowOff>
    </xdr:to>
    <xdr:pic>
      <xdr:nvPicPr>
        <xdr:cNvPr id="2" name="Picture 1" descr="D:\IPMA\Website\Intranet\323 Official Graphics\IPMA_full_logo_sm.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600" y="203200"/>
          <a:ext cx="876300" cy="695325"/>
        </a:xfrm>
        <a:prstGeom prst="rect">
          <a:avLst/>
        </a:prstGeom>
        <a:noFill/>
        <a:ln>
          <a:noFill/>
        </a:ln>
      </xdr:spPr>
    </xdr:pic>
    <xdr:clientData/>
  </xdr:twoCellAnchor>
  <xdr:twoCellAnchor editAs="oneCell">
    <xdr:from>
      <xdr:col>4</xdr:col>
      <xdr:colOff>640080</xdr:colOff>
      <xdr:row>0</xdr:row>
      <xdr:rowOff>243840</xdr:rowOff>
    </xdr:from>
    <xdr:to>
      <xdr:col>7</xdr:col>
      <xdr:colOff>203835</xdr:colOff>
      <xdr:row>0</xdr:row>
      <xdr:rowOff>929640</xdr:rowOff>
    </xdr:to>
    <xdr:pic>
      <xdr:nvPicPr>
        <xdr:cNvPr id="3" name="Picture 2" descr="CAPM LOGO novi">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49040" y="243840"/>
          <a:ext cx="1895475" cy="685800"/>
        </a:xfrm>
        <a:prstGeom prst="rect">
          <a:avLst/>
        </a:prstGeom>
        <a:noFill/>
        <a:ln w="9525">
          <a:noFill/>
          <a:miter lim="800000"/>
          <a:headEnd/>
          <a:tailEnd/>
        </a:ln>
      </xdr:spPr>
    </xdr:pic>
    <xdr:clientData/>
  </xdr:twoCellAnchor>
  <xdr:twoCellAnchor editAs="oneCell">
    <xdr:from>
      <xdr:col>4</xdr:col>
      <xdr:colOff>663441</xdr:colOff>
      <xdr:row>0</xdr:row>
      <xdr:rowOff>1066801</xdr:rowOff>
    </xdr:from>
    <xdr:to>
      <xdr:col>7</xdr:col>
      <xdr:colOff>219357</xdr:colOff>
      <xdr:row>1</xdr:row>
      <xdr:rowOff>365761</xdr:rowOff>
    </xdr:to>
    <xdr:pic>
      <xdr:nvPicPr>
        <xdr:cNvPr id="5" name="Picture 4">
          <a:extLst>
            <a:ext uri="{FF2B5EF4-FFF2-40B4-BE49-F238E27FC236}">
              <a16:creationId xmlns:a16="http://schemas.microsoft.com/office/drawing/2014/main" id="{5AD30BF1-BA3B-4035-90A4-55E66C7F18EE}"/>
            </a:ext>
          </a:extLst>
        </xdr:cNvPr>
        <xdr:cNvPicPr>
          <a:picLocks noChangeAspect="1"/>
        </xdr:cNvPicPr>
      </xdr:nvPicPr>
      <xdr:blipFill>
        <a:blip xmlns:r="http://schemas.openxmlformats.org/officeDocument/2006/relationships" r:embed="rId3"/>
        <a:stretch>
          <a:fillRect/>
        </a:stretch>
      </xdr:blipFill>
      <xdr:spPr>
        <a:xfrm>
          <a:off x="3772401" y="1066801"/>
          <a:ext cx="1887636" cy="525780"/>
        </a:xfrm>
        <a:prstGeom prst="rect">
          <a:avLst/>
        </a:prstGeom>
      </xdr:spPr>
    </xdr:pic>
    <xdr:clientData/>
  </xdr:twoCellAnchor>
</xdr:wsDr>
</file>

<file path=xl/theme/theme1.xml><?xml version="1.0" encoding="utf-8"?>
<a:theme xmlns:a="http://schemas.openxmlformats.org/drawingml/2006/main" name="PMCert Color">
  <a:themeElements>
    <a:clrScheme name="Custom 275">
      <a:dk1>
        <a:sysClr val="windowText" lastClr="000000"/>
      </a:dk1>
      <a:lt1>
        <a:sysClr val="window" lastClr="FFFFFF"/>
      </a:lt1>
      <a:dk2>
        <a:srgbClr val="800000"/>
      </a:dk2>
      <a:lt2>
        <a:srgbClr val="0000FF"/>
      </a:lt2>
      <a:accent1>
        <a:srgbClr val="FFC4C9"/>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ert@ipma.hr"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E31"/>
  <sheetViews>
    <sheetView showGridLines="0" zoomScale="125" zoomScaleNormal="125" zoomScalePageLayoutView="125" workbookViewId="0">
      <selection activeCell="F8" sqref="F8"/>
    </sheetView>
  </sheetViews>
  <sheetFormatPr defaultColWidth="10.77734375" defaultRowHeight="13.8" x14ac:dyDescent="0.3"/>
  <cols>
    <col min="1" max="1" width="2.77734375" style="95" customWidth="1"/>
    <col min="2" max="2" width="12.77734375" style="95" customWidth="1"/>
    <col min="3" max="3" width="51" style="95" customWidth="1"/>
    <col min="4" max="4" width="12.77734375" style="95" customWidth="1"/>
    <col min="5" max="16384" width="10.77734375" style="95"/>
  </cols>
  <sheetData>
    <row r="2" spans="1:5" ht="67.95" customHeight="1" x14ac:dyDescent="0.3">
      <c r="A2" s="100"/>
      <c r="B2" s="100"/>
      <c r="C2" s="94" t="s">
        <v>234</v>
      </c>
      <c r="D2" s="6"/>
      <c r="E2" s="89"/>
    </row>
    <row r="3" spans="1:5" ht="15" customHeight="1" x14ac:dyDescent="0.3">
      <c r="A3" s="89"/>
      <c r="B3" s="89"/>
      <c r="C3" s="94"/>
      <c r="D3" s="6"/>
      <c r="E3" s="89"/>
    </row>
    <row r="4" spans="1:5" ht="15" customHeight="1" x14ac:dyDescent="0.3"/>
    <row r="5" spans="1:5" s="4" customFormat="1" ht="18" customHeight="1" x14ac:dyDescent="0.3">
      <c r="B5" s="101" t="s">
        <v>15</v>
      </c>
      <c r="C5" s="102"/>
      <c r="D5" s="103"/>
    </row>
    <row r="6" spans="1:5" s="5" customFormat="1" ht="13.2" x14ac:dyDescent="0.25">
      <c r="B6" s="108" t="s">
        <v>16</v>
      </c>
      <c r="C6" s="104" t="s">
        <v>17</v>
      </c>
      <c r="D6" s="105"/>
    </row>
    <row r="7" spans="1:5" s="5" customFormat="1" ht="30" customHeight="1" x14ac:dyDescent="0.25">
      <c r="B7" s="109"/>
      <c r="C7" s="106" t="s">
        <v>428</v>
      </c>
      <c r="D7" s="107"/>
    </row>
    <row r="8" spans="1:5" s="96" customFormat="1" ht="43.05" customHeight="1" x14ac:dyDescent="0.25">
      <c r="B8" s="90" t="s">
        <v>399</v>
      </c>
      <c r="C8" s="113" t="s">
        <v>401</v>
      </c>
      <c r="D8" s="114"/>
    </row>
    <row r="9" spans="1:5" s="96" customFormat="1" ht="43.05" customHeight="1" x14ac:dyDescent="0.25">
      <c r="B9" s="90" t="s">
        <v>227</v>
      </c>
      <c r="C9" s="113" t="s">
        <v>403</v>
      </c>
      <c r="D9" s="114"/>
    </row>
    <row r="10" spans="1:5" s="96" customFormat="1" ht="36" customHeight="1" x14ac:dyDescent="0.25">
      <c r="B10" s="90" t="s">
        <v>402</v>
      </c>
      <c r="C10" s="113" t="s">
        <v>404</v>
      </c>
      <c r="D10" s="114"/>
    </row>
    <row r="13" spans="1:5" s="4" customFormat="1" ht="18" customHeight="1" x14ac:dyDescent="0.3">
      <c r="B13" s="101" t="s">
        <v>223</v>
      </c>
      <c r="C13" s="102"/>
      <c r="D13" s="103"/>
    </row>
    <row r="14" spans="1:5" s="96" customFormat="1" ht="65.55" customHeight="1" x14ac:dyDescent="0.25">
      <c r="B14" s="90" t="s">
        <v>407</v>
      </c>
      <c r="C14" s="113" t="s">
        <v>418</v>
      </c>
      <c r="D14" s="114"/>
    </row>
    <row r="15" spans="1:5" s="96" customFormat="1" ht="145.05000000000001" customHeight="1" x14ac:dyDescent="0.25">
      <c r="B15" s="90" t="s">
        <v>400</v>
      </c>
      <c r="C15" s="115" t="s">
        <v>424</v>
      </c>
      <c r="D15" s="114"/>
    </row>
    <row r="16" spans="1:5" s="96" customFormat="1" ht="63" customHeight="1" x14ac:dyDescent="0.25">
      <c r="B16" s="116" t="s">
        <v>405</v>
      </c>
      <c r="C16" s="104" t="s">
        <v>410</v>
      </c>
      <c r="D16" s="105"/>
    </row>
    <row r="17" spans="2:4" s="96" customFormat="1" ht="30" customHeight="1" x14ac:dyDescent="0.25">
      <c r="B17" s="109"/>
      <c r="C17" s="112" t="s">
        <v>411</v>
      </c>
      <c r="D17" s="107"/>
    </row>
    <row r="18" spans="2:4" s="96" customFormat="1" ht="30" customHeight="1" x14ac:dyDescent="0.25">
      <c r="B18" s="116" t="s">
        <v>406</v>
      </c>
      <c r="C18" s="104" t="s">
        <v>408</v>
      </c>
      <c r="D18" s="105"/>
    </row>
    <row r="19" spans="2:4" s="96" customFormat="1" ht="42" customHeight="1" x14ac:dyDescent="0.25">
      <c r="B19" s="108"/>
      <c r="C19" s="110" t="s">
        <v>412</v>
      </c>
      <c r="D19" s="111"/>
    </row>
    <row r="20" spans="2:4" s="96" customFormat="1" ht="54" customHeight="1" x14ac:dyDescent="0.25">
      <c r="B20" s="109"/>
      <c r="C20" s="112" t="s">
        <v>409</v>
      </c>
      <c r="D20" s="107"/>
    </row>
    <row r="21" spans="2:4" s="96" customFormat="1" ht="31.95" customHeight="1" x14ac:dyDescent="0.25">
      <c r="B21" s="116" t="s">
        <v>416</v>
      </c>
      <c r="C21" s="104" t="s">
        <v>408</v>
      </c>
      <c r="D21" s="105"/>
    </row>
    <row r="22" spans="2:4" s="96" customFormat="1" ht="31.05" customHeight="1" x14ac:dyDescent="0.25">
      <c r="B22" s="109"/>
      <c r="C22" s="112" t="s">
        <v>413</v>
      </c>
      <c r="D22" s="107"/>
    </row>
    <row r="24" spans="2:4" s="96" customFormat="1" ht="13.2" x14ac:dyDescent="0.25">
      <c r="C24" s="97"/>
    </row>
    <row r="25" spans="2:4" s="4" customFormat="1" ht="18" customHeight="1" x14ac:dyDescent="0.3">
      <c r="B25" s="101" t="s">
        <v>224</v>
      </c>
      <c r="C25" s="102"/>
      <c r="D25" s="103"/>
    </row>
    <row r="26" spans="2:4" s="96" customFormat="1" ht="36.75" customHeight="1" x14ac:dyDescent="0.25">
      <c r="B26" s="90" t="s">
        <v>407</v>
      </c>
      <c r="C26" s="113" t="s">
        <v>414</v>
      </c>
      <c r="D26" s="114"/>
    </row>
    <row r="27" spans="2:4" s="96" customFormat="1" ht="30" customHeight="1" x14ac:dyDescent="0.25">
      <c r="B27" s="90" t="s">
        <v>406</v>
      </c>
      <c r="C27" s="113" t="s">
        <v>415</v>
      </c>
      <c r="D27" s="114"/>
    </row>
    <row r="28" spans="2:4" s="96" customFormat="1" ht="77.55" customHeight="1" x14ac:dyDescent="0.25">
      <c r="B28" s="90" t="s">
        <v>417</v>
      </c>
      <c r="C28" s="115" t="s">
        <v>421</v>
      </c>
      <c r="D28" s="114"/>
    </row>
    <row r="31" spans="2:4" x14ac:dyDescent="0.3">
      <c r="B31" s="95" t="s">
        <v>427</v>
      </c>
    </row>
  </sheetData>
  <customSheetViews>
    <customSheetView guid="{740DCA0A-182B-E649-BC90-296BE2BDEAB7}" scale="125" showGridLines="0" topLeftCell="A8">
      <selection activeCell="F10" sqref="F1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25">
    <mergeCell ref="C21:D21"/>
    <mergeCell ref="B21:B22"/>
    <mergeCell ref="C28:D28"/>
    <mergeCell ref="C22:D22"/>
    <mergeCell ref="B25:D25"/>
    <mergeCell ref="C26:D26"/>
    <mergeCell ref="C27:D27"/>
    <mergeCell ref="B13:D13"/>
    <mergeCell ref="C18:D18"/>
    <mergeCell ref="C19:D19"/>
    <mergeCell ref="C20:D20"/>
    <mergeCell ref="C8:D8"/>
    <mergeCell ref="C9:D9"/>
    <mergeCell ref="C10:D10"/>
    <mergeCell ref="C16:D16"/>
    <mergeCell ref="C17:D17"/>
    <mergeCell ref="C15:D15"/>
    <mergeCell ref="C14:D14"/>
    <mergeCell ref="B16:B17"/>
    <mergeCell ref="B18:B20"/>
    <mergeCell ref="A2:B2"/>
    <mergeCell ref="B5:D5"/>
    <mergeCell ref="C6:D6"/>
    <mergeCell ref="C7:D7"/>
    <mergeCell ref="B6:B7"/>
  </mergeCells>
  <phoneticPr fontId="10" type="noConversion"/>
  <hyperlinks>
    <hyperlink ref="C7" r:id="rId1" xr:uid="{00000000-0004-0000-0000-000000000000}"/>
  </hyperlink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B2:V59"/>
  <sheetViews>
    <sheetView showGridLines="0" workbookViewId="0">
      <pane xSplit="3" ySplit="9" topLeftCell="D10" activePane="bottomRight" state="frozenSplit"/>
      <selection pane="topRight" activeCell="D17" sqref="D17"/>
      <selection pane="bottomLeft" activeCell="A10" sqref="A10"/>
      <selection pane="bottomRight" activeCell="D3" sqref="D3:H3"/>
    </sheetView>
  </sheetViews>
  <sheetFormatPr defaultColWidth="10.77734375" defaultRowHeight="13.2" x14ac:dyDescent="0.3"/>
  <cols>
    <col min="1" max="1" width="2.77734375" style="8" customWidth="1"/>
    <col min="2" max="2" width="3.77734375" style="13" customWidth="1"/>
    <col min="3" max="3" width="61.77734375" style="8" customWidth="1"/>
    <col min="4" max="15" width="4.77734375" style="9" customWidth="1"/>
    <col min="16" max="17" width="50.77734375" style="8" customWidth="1"/>
    <col min="18" max="18" width="11" style="8" customWidth="1"/>
    <col min="19" max="21" width="38.77734375" style="8" hidden="1" customWidth="1"/>
    <col min="22" max="22" width="10.77734375" style="8"/>
    <col min="23" max="23" width="11" style="8" customWidth="1"/>
    <col min="24" max="16384" width="10.77734375" style="8"/>
  </cols>
  <sheetData>
    <row r="2" spans="2:22" s="2" customFormat="1" ht="19.95" customHeight="1" x14ac:dyDescent="0.25">
      <c r="B2" s="12"/>
      <c r="C2" s="2" t="s">
        <v>234</v>
      </c>
      <c r="D2" s="46" t="s">
        <v>241</v>
      </c>
      <c r="E2" s="47"/>
      <c r="F2" s="48"/>
      <c r="G2" s="44"/>
      <c r="H2" s="22"/>
      <c r="I2" s="22"/>
      <c r="J2" s="46" t="s">
        <v>216</v>
      </c>
      <c r="K2" s="20"/>
      <c r="L2" s="20"/>
      <c r="M2" s="21"/>
      <c r="N2" s="20"/>
      <c r="O2" s="20"/>
      <c r="P2" s="20"/>
      <c r="Q2" s="20"/>
      <c r="R2" s="20"/>
      <c r="S2" s="8"/>
      <c r="T2" s="8"/>
      <c r="U2" s="8"/>
    </row>
    <row r="3" spans="2:22" s="2" customFormat="1" ht="19.95" customHeight="1" x14ac:dyDescent="0.3">
      <c r="B3" s="12"/>
      <c r="C3" s="38" t="s">
        <v>236</v>
      </c>
      <c r="D3" s="122" t="s">
        <v>247</v>
      </c>
      <c r="E3" s="123"/>
      <c r="F3" s="123"/>
      <c r="G3" s="123"/>
      <c r="H3" s="124"/>
      <c r="I3" s="22"/>
      <c r="J3" s="125">
        <v>42656</v>
      </c>
      <c r="K3" s="126"/>
      <c r="L3" s="126"/>
      <c r="M3" s="127"/>
      <c r="N3" s="20"/>
      <c r="O3" s="20"/>
      <c r="P3" s="20"/>
      <c r="Q3" s="20"/>
      <c r="R3" s="20"/>
      <c r="S3" s="8"/>
      <c r="T3" s="8"/>
      <c r="U3" s="8"/>
    </row>
    <row r="4" spans="2:22" s="2" customFormat="1" ht="19.95" customHeight="1" x14ac:dyDescent="0.25">
      <c r="B4" s="12"/>
      <c r="C4" s="38" t="s">
        <v>235</v>
      </c>
      <c r="D4" s="46" t="s">
        <v>242</v>
      </c>
      <c r="F4" s="46" t="s">
        <v>243</v>
      </c>
      <c r="G4" s="48"/>
      <c r="H4" s="45"/>
      <c r="I4" s="45"/>
      <c r="J4" s="45"/>
      <c r="K4" s="20"/>
      <c r="L4" s="20"/>
      <c r="M4" s="21"/>
      <c r="N4" s="20"/>
      <c r="O4" s="20"/>
      <c r="P4" s="19"/>
      <c r="Q4" s="22"/>
      <c r="R4" s="22"/>
      <c r="S4" s="8"/>
      <c r="T4" s="8"/>
      <c r="U4" s="8"/>
    </row>
    <row r="5" spans="2:22" s="2" customFormat="1" ht="19.95" customHeight="1" x14ac:dyDescent="0.3">
      <c r="B5" s="12"/>
      <c r="C5" s="51" t="str">
        <f>IF(AND(OR(D5="C",D5="D"),OR((F5="Programme"),F5="Portfolio")),"Invalid Domain or Level    ","")</f>
        <v/>
      </c>
      <c r="D5" s="49" t="s">
        <v>26</v>
      </c>
      <c r="E5" s="50"/>
      <c r="F5" s="128" t="s">
        <v>295</v>
      </c>
      <c r="G5" s="129"/>
      <c r="H5" s="130"/>
      <c r="I5" s="45"/>
      <c r="J5" s="45"/>
      <c r="K5" s="20"/>
      <c r="L5" s="20"/>
      <c r="M5" s="21"/>
      <c r="N5" s="20"/>
      <c r="O5" s="20"/>
      <c r="P5" s="19"/>
      <c r="Q5" s="22"/>
      <c r="R5" s="22"/>
      <c r="S5" s="8"/>
      <c r="T5" s="8"/>
      <c r="U5" s="8"/>
    </row>
    <row r="6" spans="2:22" s="2" customFormat="1" ht="19.95" customHeight="1" x14ac:dyDescent="0.3">
      <c r="B6" s="12"/>
      <c r="C6" s="38"/>
      <c r="D6" s="61"/>
      <c r="E6" s="62"/>
      <c r="F6" s="63"/>
      <c r="G6" s="64"/>
      <c r="H6" s="65"/>
      <c r="I6" s="65"/>
      <c r="J6" s="65"/>
      <c r="K6" s="66"/>
      <c r="L6" s="66"/>
      <c r="M6" s="67"/>
      <c r="N6" s="66"/>
      <c r="O6" s="66"/>
      <c r="P6" s="19"/>
      <c r="Q6" s="22"/>
      <c r="R6" s="22"/>
      <c r="S6" s="8"/>
      <c r="T6" s="8"/>
      <c r="U6" s="8"/>
    </row>
    <row r="7" spans="2:22" ht="21" customHeight="1" x14ac:dyDescent="0.3">
      <c r="D7" s="131" t="s">
        <v>228</v>
      </c>
      <c r="E7" s="132"/>
      <c r="F7" s="132"/>
      <c r="G7" s="132"/>
      <c r="H7" s="132"/>
      <c r="I7" s="132"/>
      <c r="J7" s="132"/>
      <c r="K7" s="132"/>
      <c r="L7" s="132"/>
      <c r="M7" s="132"/>
      <c r="N7" s="132"/>
      <c r="O7" s="133"/>
    </row>
    <row r="8" spans="2:22" s="7" customFormat="1" ht="16.95" customHeight="1" x14ac:dyDescent="0.3">
      <c r="B8" s="117" t="s">
        <v>35</v>
      </c>
      <c r="C8" s="119" t="s">
        <v>227</v>
      </c>
      <c r="D8" s="121" t="s">
        <v>237</v>
      </c>
      <c r="E8" s="121"/>
      <c r="F8" s="121"/>
      <c r="G8" s="121"/>
      <c r="H8" s="121"/>
      <c r="I8" s="121"/>
      <c r="J8" s="121"/>
      <c r="K8" s="121"/>
      <c r="L8" s="121"/>
      <c r="M8" s="121"/>
      <c r="N8" s="121"/>
      <c r="O8" s="121"/>
      <c r="P8" s="117" t="s">
        <v>238</v>
      </c>
      <c r="Q8" s="117" t="s">
        <v>36</v>
      </c>
      <c r="R8" s="55"/>
      <c r="S8" s="8"/>
      <c r="T8" s="8"/>
      <c r="U8" s="8"/>
    </row>
    <row r="9" spans="2:22" s="7" customFormat="1" ht="16.95" customHeight="1" x14ac:dyDescent="0.3">
      <c r="B9" s="118"/>
      <c r="C9" s="120"/>
      <c r="D9" s="81" t="s">
        <v>25</v>
      </c>
      <c r="E9" s="81" t="s">
        <v>26</v>
      </c>
      <c r="F9" s="81" t="s">
        <v>27</v>
      </c>
      <c r="G9" s="81" t="s">
        <v>28</v>
      </c>
      <c r="H9" s="81" t="s">
        <v>29</v>
      </c>
      <c r="I9" s="81" t="s">
        <v>30</v>
      </c>
      <c r="J9" s="81" t="s">
        <v>31</v>
      </c>
      <c r="K9" s="81" t="s">
        <v>32</v>
      </c>
      <c r="L9" s="81" t="s">
        <v>33</v>
      </c>
      <c r="M9" s="81" t="s">
        <v>34</v>
      </c>
      <c r="N9" s="81" t="s">
        <v>239</v>
      </c>
      <c r="O9" s="81" t="s">
        <v>240</v>
      </c>
      <c r="P9" s="118"/>
      <c r="Q9" s="118"/>
      <c r="R9" s="55"/>
      <c r="S9" s="8"/>
      <c r="T9" s="8"/>
      <c r="U9" s="8"/>
    </row>
    <row r="10" spans="2:22" ht="60" customHeight="1" x14ac:dyDescent="0.3">
      <c r="B10" s="37">
        <v>1</v>
      </c>
      <c r="C10" s="68" t="str">
        <f>'Candidate Ratings'!C10</f>
        <v>Objectives and assessment of results (output-related complexity): this indicator covers the complexity originating from vague, exacting and mutually conflicting goals, objectives, requirements and expectations.</v>
      </c>
      <c r="D10" s="56">
        <v>3</v>
      </c>
      <c r="E10" s="56">
        <v>1</v>
      </c>
      <c r="F10" s="56">
        <v>3</v>
      </c>
      <c r="G10" s="56">
        <v>1</v>
      </c>
      <c r="H10" s="56">
        <v>2</v>
      </c>
      <c r="I10" s="56"/>
      <c r="J10" s="56"/>
      <c r="K10" s="56"/>
      <c r="L10" s="56"/>
      <c r="M10" s="56"/>
      <c r="N10" s="56"/>
      <c r="O10" s="56"/>
      <c r="P10" s="79"/>
      <c r="Q10" s="25" t="str">
        <f>IF($F$5="Project",S10,IF($F$5="Portfolio",U10,T10))</f>
        <v>5.5.2 Benefits and objectives
5.5.3 Scope
5.5.13 Change and transformation
5.5.14 Select and balance</v>
      </c>
      <c r="R10" s="52"/>
      <c r="S10" s="23" t="s">
        <v>258</v>
      </c>
      <c r="T10" s="23" t="s">
        <v>260</v>
      </c>
      <c r="U10" s="23" t="s">
        <v>261</v>
      </c>
    </row>
    <row r="11" spans="2:22" ht="70.05" customHeight="1" x14ac:dyDescent="0.3">
      <c r="B11" s="37">
        <v>2</v>
      </c>
      <c r="C11" s="68"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11" s="56">
        <v>3</v>
      </c>
      <c r="E11" s="56">
        <v>2</v>
      </c>
      <c r="F11" s="56">
        <v>2</v>
      </c>
      <c r="G11" s="56">
        <v>2</v>
      </c>
      <c r="H11" s="56">
        <v>2</v>
      </c>
      <c r="I11" s="56"/>
      <c r="J11" s="56"/>
      <c r="K11" s="56"/>
      <c r="L11" s="56"/>
      <c r="M11" s="56"/>
      <c r="N11" s="56"/>
      <c r="O11" s="56"/>
      <c r="P11" s="79"/>
      <c r="Q11" s="25" t="str">
        <f t="shared" ref="Q11:Q19" si="0">IF($F$5="Project",S11,IF($F$5="Portfolio",U11,T11))</f>
        <v>5.5.4 Time
5.5.5 Organisation and information
5.5.6 Quality
5.5.10 Plan and control</v>
      </c>
      <c r="R11" s="52"/>
      <c r="S11" s="23" t="s">
        <v>259</v>
      </c>
      <c r="T11" s="23" t="s">
        <v>272</v>
      </c>
      <c r="U11" s="23" t="s">
        <v>280</v>
      </c>
    </row>
    <row r="12" spans="2:22" ht="70.05" customHeight="1" x14ac:dyDescent="0.3">
      <c r="B12" s="37">
        <v>3</v>
      </c>
      <c r="C12" s="68"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12" s="56">
        <v>3</v>
      </c>
      <c r="E12" s="56">
        <v>3</v>
      </c>
      <c r="F12" s="56">
        <v>3</v>
      </c>
      <c r="G12" s="56">
        <v>3</v>
      </c>
      <c r="H12" s="56">
        <v>3</v>
      </c>
      <c r="I12" s="56"/>
      <c r="J12" s="56"/>
      <c r="K12" s="56"/>
      <c r="L12" s="56"/>
      <c r="M12" s="56"/>
      <c r="N12" s="56"/>
      <c r="O12" s="56"/>
      <c r="P12" s="79"/>
      <c r="Q12" s="25" t="str">
        <f t="shared" si="0"/>
        <v>5.5.7 Finance
5.5.8 Resources
5.5.9 Procurement and partnership</v>
      </c>
      <c r="R12" s="52"/>
      <c r="S12" s="23" t="s">
        <v>265</v>
      </c>
      <c r="T12" s="23" t="s">
        <v>273</v>
      </c>
      <c r="U12" s="23" t="s">
        <v>281</v>
      </c>
      <c r="V12" s="54"/>
    </row>
    <row r="13" spans="2:22" ht="46.05" customHeight="1" x14ac:dyDescent="0.3">
      <c r="B13" s="37">
        <v>4</v>
      </c>
      <c r="C13" s="68" t="str">
        <f>'Candidate Ratings'!C13</f>
        <v>Risk and opportunities (risk-related complexity): this indicator covers complexity related to the risk profile(s) and uncertainty levels of the project, programme or portfolio and dependent initiatives.</v>
      </c>
      <c r="D13" s="56">
        <v>4</v>
      </c>
      <c r="E13" s="56">
        <v>2</v>
      </c>
      <c r="F13" s="56">
        <v>3</v>
      </c>
      <c r="G13" s="56">
        <v>3</v>
      </c>
      <c r="H13" s="56">
        <v>4</v>
      </c>
      <c r="I13" s="56"/>
      <c r="J13" s="56"/>
      <c r="K13" s="56"/>
      <c r="L13" s="56"/>
      <c r="M13" s="56"/>
      <c r="N13" s="56"/>
      <c r="O13" s="56"/>
      <c r="P13" s="79"/>
      <c r="Q13" s="25" t="str">
        <f t="shared" si="0"/>
        <v>5.5.11 Risk and opportunity</v>
      </c>
      <c r="R13" s="52"/>
      <c r="S13" s="8" t="s">
        <v>262</v>
      </c>
      <c r="T13" s="8" t="s">
        <v>263</v>
      </c>
      <c r="U13" s="8" t="s">
        <v>264</v>
      </c>
      <c r="V13" s="54"/>
    </row>
    <row r="14" spans="2:22" s="29" customFormat="1" ht="90" customHeight="1" x14ac:dyDescent="0.3">
      <c r="B14" s="37">
        <v>5</v>
      </c>
      <c r="C14" s="68"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14" s="56">
        <v>3</v>
      </c>
      <c r="E14" s="56">
        <v>2</v>
      </c>
      <c r="F14" s="56">
        <v>2</v>
      </c>
      <c r="G14" s="56">
        <v>3</v>
      </c>
      <c r="H14" s="56">
        <v>3</v>
      </c>
      <c r="I14" s="56"/>
      <c r="J14" s="56"/>
      <c r="K14" s="56"/>
      <c r="L14" s="56"/>
      <c r="M14" s="56"/>
      <c r="N14" s="56"/>
      <c r="O14" s="56"/>
      <c r="P14" s="80"/>
      <c r="Q14" s="25" t="str">
        <f t="shared" si="0"/>
        <v>5.3.1 Strategy
5.5.1 Program design
5.5.12 Stakeholders</v>
      </c>
      <c r="R14" s="53"/>
      <c r="S14" s="23" t="s">
        <v>266</v>
      </c>
      <c r="T14" s="23" t="s">
        <v>274</v>
      </c>
      <c r="U14" s="23" t="s">
        <v>282</v>
      </c>
      <c r="V14" s="54"/>
    </row>
    <row r="15" spans="2:22" ht="60" customHeight="1" x14ac:dyDescent="0.3">
      <c r="B15" s="37">
        <v>6</v>
      </c>
      <c r="C15" s="68"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15" s="56">
        <v>3</v>
      </c>
      <c r="E15" s="56">
        <v>3</v>
      </c>
      <c r="F15" s="56">
        <v>3</v>
      </c>
      <c r="G15" s="56">
        <v>3</v>
      </c>
      <c r="H15" s="56">
        <v>3</v>
      </c>
      <c r="I15" s="56"/>
      <c r="J15" s="56"/>
      <c r="K15" s="56"/>
      <c r="L15" s="56"/>
      <c r="M15" s="56"/>
      <c r="N15" s="56"/>
      <c r="O15" s="56"/>
      <c r="P15" s="79"/>
      <c r="Q15" s="25" t="str">
        <f t="shared" si="0"/>
        <v>5.3.2 Governance, structures and processes
5.3.3 Compliance, standards and regulations</v>
      </c>
      <c r="R15" s="52"/>
      <c r="S15" s="23" t="s">
        <v>267</v>
      </c>
      <c r="T15" s="23" t="s">
        <v>275</v>
      </c>
      <c r="U15" s="23" t="s">
        <v>283</v>
      </c>
    </row>
    <row r="16" spans="2:22" ht="60" customHeight="1" x14ac:dyDescent="0.3">
      <c r="B16" s="37">
        <v>7</v>
      </c>
      <c r="C16" s="68"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16" s="56">
        <v>3</v>
      </c>
      <c r="E16" s="56">
        <v>2</v>
      </c>
      <c r="F16" s="56">
        <v>2</v>
      </c>
      <c r="G16" s="56">
        <v>3</v>
      </c>
      <c r="H16" s="56">
        <v>2</v>
      </c>
      <c r="I16" s="56"/>
      <c r="J16" s="56"/>
      <c r="K16" s="56"/>
      <c r="L16" s="56"/>
      <c r="M16" s="56"/>
      <c r="N16" s="56"/>
      <c r="O16" s="56"/>
      <c r="P16" s="79"/>
      <c r="Q16" s="25" t="str">
        <f t="shared" si="0"/>
        <v>5.3.4 Power and interest
5.3.5 Culture and values</v>
      </c>
      <c r="R16" s="52"/>
      <c r="S16" s="23" t="s">
        <v>268</v>
      </c>
      <c r="T16" s="23" t="s">
        <v>276</v>
      </c>
      <c r="U16" s="23" t="s">
        <v>284</v>
      </c>
    </row>
    <row r="17" spans="2:22" ht="70.05" customHeight="1" x14ac:dyDescent="0.3">
      <c r="B17" s="37">
        <v>8</v>
      </c>
      <c r="C17" s="68"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17" s="56">
        <v>3</v>
      </c>
      <c r="E17" s="56">
        <v>2</v>
      </c>
      <c r="F17" s="56">
        <v>3</v>
      </c>
      <c r="G17" s="56">
        <v>3</v>
      </c>
      <c r="H17" s="56">
        <v>2</v>
      </c>
      <c r="I17" s="56"/>
      <c r="J17" s="56"/>
      <c r="K17" s="56"/>
      <c r="L17" s="56"/>
      <c r="M17" s="56"/>
      <c r="N17" s="56"/>
      <c r="O17" s="56"/>
      <c r="P17" s="79"/>
      <c r="Q17" s="25" t="str">
        <f t="shared" si="0"/>
        <v>5.4.1 Self-reflection and self-management
5.4.2 Personal integrity and reliability
5.4.4 Relations and engagement
5.4.5 Leadership
5.4.6 Teamwork</v>
      </c>
      <c r="R17" s="52"/>
      <c r="S17" s="23" t="s">
        <v>269</v>
      </c>
      <c r="T17" s="23" t="s">
        <v>277</v>
      </c>
      <c r="U17" s="23" t="s">
        <v>285</v>
      </c>
      <c r="V17" s="54"/>
    </row>
    <row r="18" spans="2:22" ht="70.05" customHeight="1" x14ac:dyDescent="0.3">
      <c r="B18" s="37">
        <v>9</v>
      </c>
      <c r="C18" s="68"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18" s="56">
        <v>3</v>
      </c>
      <c r="E18" s="56">
        <v>2</v>
      </c>
      <c r="F18" s="56">
        <v>3</v>
      </c>
      <c r="G18" s="56">
        <v>3</v>
      </c>
      <c r="H18" s="56">
        <v>2</v>
      </c>
      <c r="I18" s="56"/>
      <c r="J18" s="56"/>
      <c r="K18" s="56"/>
      <c r="L18" s="56"/>
      <c r="M18" s="56"/>
      <c r="N18" s="56"/>
      <c r="O18" s="56"/>
      <c r="P18" s="79"/>
      <c r="Q18" s="25" t="str">
        <f t="shared" si="0"/>
        <v>5.4.8 Resourcefulness
5.4.10 Results orientation</v>
      </c>
      <c r="R18" s="52"/>
      <c r="S18" s="23" t="s">
        <v>270</v>
      </c>
      <c r="T18" s="23" t="s">
        <v>278</v>
      </c>
      <c r="U18" s="23" t="s">
        <v>286</v>
      </c>
      <c r="V18" s="54"/>
    </row>
    <row r="19" spans="2:22" ht="70.05" customHeight="1" x14ac:dyDescent="0.3">
      <c r="B19" s="37">
        <v>10</v>
      </c>
      <c r="C19" s="68"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19" s="56">
        <v>3</v>
      </c>
      <c r="E19" s="56">
        <v>2</v>
      </c>
      <c r="F19" s="56">
        <v>2</v>
      </c>
      <c r="G19" s="56">
        <v>3</v>
      </c>
      <c r="H19" s="56">
        <v>2</v>
      </c>
      <c r="I19" s="56"/>
      <c r="J19" s="56"/>
      <c r="K19" s="56"/>
      <c r="L19" s="56"/>
      <c r="M19" s="56"/>
      <c r="N19" s="56"/>
      <c r="O19" s="56"/>
      <c r="P19" s="79"/>
      <c r="Q19" s="25" t="str">
        <f t="shared" si="0"/>
        <v>5.4.3 Personal communication
5.4.7 Conflict and crisis
5.4.9 Negotiation</v>
      </c>
      <c r="R19" s="52"/>
      <c r="S19" s="23" t="s">
        <v>271</v>
      </c>
      <c r="T19" s="23" t="s">
        <v>279</v>
      </c>
      <c r="U19" s="23" t="s">
        <v>287</v>
      </c>
      <c r="V19" s="54"/>
    </row>
    <row r="20" spans="2:22" ht="16.95" customHeight="1" x14ac:dyDescent="0.3">
      <c r="V20" s="54"/>
    </row>
    <row r="21" spans="2:22" ht="16.95" customHeight="1" x14ac:dyDescent="0.3">
      <c r="C21" s="15" t="s">
        <v>244</v>
      </c>
      <c r="D21" s="39">
        <f>IF(SUM(D10:D19)=0,"",SUM(D10:D19)/10)</f>
        <v>3.1</v>
      </c>
      <c r="E21" s="39">
        <f>IF(SUM(E10:E19)=0,"",SUM(E10:E19)/10)</f>
        <v>2.1</v>
      </c>
      <c r="F21" s="39">
        <f t="shared" ref="F21:H21" si="1">IF(SUM(F10:F19)=0,"",SUM(F10:F19)/10)</f>
        <v>2.6</v>
      </c>
      <c r="G21" s="39">
        <f t="shared" si="1"/>
        <v>2.7</v>
      </c>
      <c r="H21" s="39">
        <f t="shared" si="1"/>
        <v>2.5</v>
      </c>
      <c r="I21" s="39" t="str">
        <f t="shared" ref="I21:O21" si="2">IF(SUM(I10:I19)=0,"",SUM(I10:I19)/10)</f>
        <v/>
      </c>
      <c r="J21" s="39" t="str">
        <f t="shared" si="2"/>
        <v/>
      </c>
      <c r="K21" s="39" t="str">
        <f t="shared" si="2"/>
        <v/>
      </c>
      <c r="L21" s="39" t="str">
        <f t="shared" si="2"/>
        <v/>
      </c>
      <c r="M21" s="39" t="str">
        <f t="shared" si="2"/>
        <v/>
      </c>
      <c r="N21" s="39" t="str">
        <f t="shared" si="2"/>
        <v/>
      </c>
      <c r="O21" s="39" t="str">
        <f t="shared" si="2"/>
        <v/>
      </c>
      <c r="V21" s="54"/>
    </row>
    <row r="22" spans="2:22" ht="16.95" customHeight="1" x14ac:dyDescent="0.3">
      <c r="C22" s="15" t="s">
        <v>245</v>
      </c>
      <c r="D22" s="35" t="str">
        <f>IF(SUM(D10:D19)=0,"",IF(D21&gt;$D$24,"Yes","No"))</f>
        <v>Yes</v>
      </c>
      <c r="E22" s="35" t="str">
        <f t="shared" ref="E22:H22" si="3">IF(SUM(E10:E19)=0,"",IF(E21&gt;$D$24,"Yes","No"))</f>
        <v>No</v>
      </c>
      <c r="F22" s="35" t="str">
        <f t="shared" si="3"/>
        <v>Yes</v>
      </c>
      <c r="G22" s="35" t="str">
        <f t="shared" si="3"/>
        <v>Yes</v>
      </c>
      <c r="H22" s="35" t="str">
        <f t="shared" si="3"/>
        <v>No</v>
      </c>
      <c r="I22" s="35" t="str">
        <f t="shared" ref="I22:O22" si="4">IF(SUM(I10:I19)=0,"",IF(I21&gt;$D$24,"Yes","No"))</f>
        <v/>
      </c>
      <c r="J22" s="35" t="str">
        <f t="shared" si="4"/>
        <v/>
      </c>
      <c r="K22" s="35" t="str">
        <f t="shared" si="4"/>
        <v/>
      </c>
      <c r="L22" s="35" t="str">
        <f t="shared" si="4"/>
        <v/>
      </c>
      <c r="M22" s="35" t="str">
        <f t="shared" si="4"/>
        <v/>
      </c>
      <c r="N22" s="35" t="str">
        <f t="shared" si="4"/>
        <v/>
      </c>
      <c r="O22" s="35" t="str">
        <f t="shared" si="4"/>
        <v/>
      </c>
    </row>
    <row r="23" spans="2:22" s="13" customFormat="1" ht="16.95" customHeight="1" x14ac:dyDescent="0.3">
      <c r="C23" s="8"/>
      <c r="D23" s="9"/>
      <c r="E23" s="9"/>
      <c r="F23" s="9"/>
      <c r="G23" s="9"/>
      <c r="H23" s="9"/>
      <c r="I23" s="9"/>
      <c r="J23" s="9"/>
      <c r="K23" s="9"/>
      <c r="L23" s="9"/>
      <c r="M23" s="9"/>
      <c r="N23" s="9"/>
      <c r="O23" s="9"/>
      <c r="P23" s="8"/>
      <c r="Q23" s="8"/>
      <c r="R23" s="8"/>
      <c r="S23" s="8"/>
      <c r="T23" s="8"/>
      <c r="U23" s="8"/>
    </row>
    <row r="24" spans="2:22" s="13" customFormat="1" ht="16.95" customHeight="1" x14ac:dyDescent="0.3">
      <c r="C24" s="34" t="s">
        <v>246</v>
      </c>
      <c r="D24" s="9">
        <f>IF($D$5="A",3.2,IF($D$5="B",2.5,IF($D$5="C",1.6,"")))</f>
        <v>2.5</v>
      </c>
      <c r="E24" s="9"/>
      <c r="F24" s="9"/>
      <c r="G24" s="9"/>
      <c r="H24" s="9"/>
      <c r="I24" s="9"/>
      <c r="J24" s="9"/>
      <c r="K24" s="9"/>
      <c r="L24" s="9"/>
      <c r="M24" s="9"/>
      <c r="N24" s="9"/>
      <c r="O24" s="9"/>
      <c r="P24" s="8"/>
      <c r="Q24" s="8"/>
      <c r="R24" s="8"/>
      <c r="S24" s="8"/>
      <c r="T24" s="8"/>
      <c r="U24" s="8"/>
    </row>
    <row r="25" spans="2:22" s="13" customFormat="1" ht="16.95" customHeight="1" x14ac:dyDescent="0.3">
      <c r="C25" s="8"/>
      <c r="D25" s="9"/>
      <c r="E25" s="9"/>
      <c r="F25" s="9"/>
      <c r="G25" s="9"/>
      <c r="H25" s="9"/>
      <c r="I25" s="9"/>
      <c r="J25" s="9"/>
      <c r="K25" s="9"/>
      <c r="L25" s="9"/>
      <c r="M25" s="9"/>
      <c r="N25" s="9"/>
      <c r="O25" s="9"/>
      <c r="P25" s="8"/>
      <c r="Q25" s="8"/>
      <c r="R25" s="8"/>
      <c r="S25" s="8"/>
      <c r="T25" s="8"/>
      <c r="U25" s="8"/>
    </row>
    <row r="26" spans="2:22" s="13" customFormat="1" ht="16.95" customHeight="1" x14ac:dyDescent="0.3">
      <c r="B26" s="36" t="str">
        <f>Instructions!B31</f>
        <v>version 1.0 Endorsed by CVMB 10.01.2017</v>
      </c>
      <c r="C26" s="8"/>
      <c r="D26" s="9"/>
      <c r="E26" s="9"/>
      <c r="F26" s="9"/>
      <c r="G26" s="9"/>
      <c r="H26" s="9"/>
      <c r="I26" s="9"/>
      <c r="J26" s="9"/>
      <c r="K26" s="9"/>
      <c r="L26" s="9"/>
      <c r="M26" s="9"/>
      <c r="N26" s="9"/>
      <c r="O26" s="9"/>
      <c r="P26" s="8"/>
      <c r="Q26" s="8"/>
      <c r="R26" s="8"/>
      <c r="S26" s="8"/>
      <c r="T26" s="8"/>
      <c r="U26" s="8"/>
    </row>
    <row r="27" spans="2:22" s="13" customFormat="1" ht="16.95" customHeight="1" x14ac:dyDescent="0.3">
      <c r="C27" s="8"/>
      <c r="D27" s="9"/>
      <c r="E27" s="9"/>
      <c r="F27" s="9"/>
      <c r="G27" s="9"/>
      <c r="H27" s="9"/>
      <c r="I27" s="9"/>
      <c r="J27" s="9"/>
      <c r="K27" s="9"/>
      <c r="L27" s="9"/>
      <c r="M27" s="9"/>
      <c r="N27" s="9"/>
      <c r="O27" s="9"/>
      <c r="P27" s="8"/>
      <c r="Q27" s="8"/>
      <c r="R27" s="8"/>
      <c r="S27" s="8"/>
      <c r="T27" s="8"/>
      <c r="U27" s="8"/>
    </row>
    <row r="28" spans="2:22" s="13" customFormat="1" ht="16.95" customHeight="1" x14ac:dyDescent="0.3">
      <c r="C28" s="8"/>
      <c r="D28" s="9"/>
      <c r="E28" s="9"/>
      <c r="F28" s="9"/>
      <c r="G28" s="9"/>
      <c r="H28" s="9"/>
      <c r="I28" s="9"/>
      <c r="J28" s="9"/>
      <c r="K28" s="9"/>
      <c r="L28" s="9"/>
      <c r="M28" s="9"/>
      <c r="N28" s="9"/>
      <c r="O28" s="9"/>
      <c r="P28" s="8"/>
      <c r="Q28" s="8"/>
      <c r="R28" s="8"/>
      <c r="S28" s="8"/>
      <c r="T28" s="8"/>
      <c r="U28" s="8"/>
    </row>
    <row r="29" spans="2:22" s="13" customFormat="1" ht="16.95" customHeight="1" x14ac:dyDescent="0.3">
      <c r="C29" s="8"/>
      <c r="D29" s="9"/>
      <c r="E29" s="9"/>
      <c r="F29" s="9"/>
      <c r="G29" s="9"/>
      <c r="H29" s="9"/>
      <c r="I29" s="9"/>
      <c r="J29" s="9"/>
      <c r="K29" s="9"/>
      <c r="L29" s="9"/>
      <c r="M29" s="9"/>
      <c r="N29" s="9"/>
      <c r="O29" s="9"/>
      <c r="P29" s="8"/>
      <c r="Q29" s="8"/>
      <c r="R29" s="8"/>
      <c r="S29" s="8"/>
      <c r="T29" s="8"/>
      <c r="U29" s="8"/>
    </row>
    <row r="30" spans="2:22" s="13" customFormat="1" ht="16.95" customHeight="1" x14ac:dyDescent="0.3">
      <c r="C30" s="8"/>
      <c r="D30" s="9"/>
      <c r="E30" s="9"/>
      <c r="F30" s="9"/>
      <c r="G30" s="9"/>
      <c r="H30" s="9"/>
      <c r="I30" s="9"/>
      <c r="J30" s="9"/>
      <c r="K30" s="9"/>
      <c r="L30" s="9"/>
      <c r="M30" s="9"/>
      <c r="N30" s="9"/>
      <c r="O30" s="9"/>
      <c r="P30" s="8"/>
      <c r="Q30" s="8"/>
      <c r="R30" s="8"/>
      <c r="S30" s="8"/>
      <c r="T30" s="8"/>
      <c r="U30" s="8"/>
    </row>
    <row r="31" spans="2:22" s="13" customFormat="1" ht="16.95" customHeight="1" x14ac:dyDescent="0.3">
      <c r="C31" s="8"/>
      <c r="D31" s="9"/>
      <c r="E31" s="9"/>
      <c r="F31" s="9"/>
      <c r="G31" s="9"/>
      <c r="H31" s="9"/>
      <c r="I31" s="9"/>
      <c r="J31" s="9"/>
      <c r="K31" s="9"/>
      <c r="L31" s="9"/>
      <c r="M31" s="9"/>
      <c r="N31" s="9"/>
      <c r="O31" s="9"/>
      <c r="P31" s="8"/>
      <c r="Q31" s="8"/>
      <c r="R31" s="8"/>
      <c r="S31" s="8"/>
      <c r="T31" s="8"/>
      <c r="U31" s="8"/>
    </row>
    <row r="32" spans="2:22" s="13" customFormat="1" ht="16.95" customHeight="1" x14ac:dyDescent="0.3">
      <c r="C32" s="8"/>
      <c r="D32" s="9"/>
      <c r="E32" s="9"/>
      <c r="F32" s="9"/>
      <c r="G32" s="9"/>
      <c r="H32" s="9"/>
      <c r="I32" s="9"/>
      <c r="J32" s="9"/>
      <c r="K32" s="9"/>
      <c r="L32" s="9"/>
      <c r="M32" s="9"/>
      <c r="N32" s="9"/>
      <c r="O32" s="9"/>
      <c r="P32" s="8"/>
      <c r="Q32" s="8"/>
      <c r="R32" s="8"/>
      <c r="S32" s="8"/>
      <c r="T32" s="8"/>
      <c r="U32" s="8"/>
    </row>
    <row r="33" spans="3:21" s="13" customFormat="1" ht="16.95" customHeight="1" x14ac:dyDescent="0.3">
      <c r="C33" s="8"/>
      <c r="D33" s="9"/>
      <c r="E33" s="9"/>
      <c r="F33" s="9"/>
      <c r="G33" s="9"/>
      <c r="H33" s="9"/>
      <c r="I33" s="9"/>
      <c r="J33" s="9"/>
      <c r="K33" s="9"/>
      <c r="L33" s="9"/>
      <c r="M33" s="9"/>
      <c r="N33" s="9"/>
      <c r="O33" s="9"/>
      <c r="P33" s="8"/>
      <c r="Q33" s="8"/>
      <c r="R33" s="8"/>
      <c r="S33" s="8"/>
      <c r="T33" s="8"/>
      <c r="U33" s="8"/>
    </row>
    <row r="34" spans="3:21" s="13" customFormat="1" ht="16.95" customHeight="1" x14ac:dyDescent="0.3">
      <c r="C34" s="8"/>
      <c r="D34" s="9"/>
      <c r="E34" s="9"/>
      <c r="F34" s="9"/>
      <c r="G34" s="9"/>
      <c r="H34" s="9"/>
      <c r="I34" s="9"/>
      <c r="J34" s="9"/>
      <c r="K34" s="9"/>
      <c r="L34" s="9"/>
      <c r="M34" s="9"/>
      <c r="N34" s="9"/>
      <c r="O34" s="9"/>
      <c r="P34" s="8"/>
      <c r="Q34" s="8"/>
      <c r="R34" s="8"/>
      <c r="S34" s="8"/>
      <c r="T34" s="8"/>
      <c r="U34" s="8"/>
    </row>
    <row r="35" spans="3:21" s="13" customFormat="1" ht="16.95" customHeight="1" x14ac:dyDescent="0.3">
      <c r="C35" s="8"/>
      <c r="D35" s="9"/>
      <c r="E35" s="9"/>
      <c r="F35" s="9"/>
      <c r="G35" s="9"/>
      <c r="H35" s="9"/>
      <c r="I35" s="9"/>
      <c r="J35" s="9"/>
      <c r="K35" s="9"/>
      <c r="L35" s="9"/>
      <c r="M35" s="9"/>
      <c r="N35" s="9"/>
      <c r="O35" s="9"/>
      <c r="P35" s="8"/>
      <c r="Q35" s="8"/>
      <c r="R35" s="8"/>
      <c r="S35" s="8"/>
      <c r="T35" s="8"/>
      <c r="U35" s="8"/>
    </row>
    <row r="36" spans="3:21" s="13" customFormat="1" ht="16.95" customHeight="1" x14ac:dyDescent="0.3">
      <c r="C36" s="8"/>
      <c r="D36" s="9"/>
      <c r="E36" s="9"/>
      <c r="F36" s="9"/>
      <c r="G36" s="9"/>
      <c r="H36" s="9"/>
      <c r="I36" s="9"/>
      <c r="J36" s="9"/>
      <c r="K36" s="9"/>
      <c r="L36" s="9"/>
      <c r="M36" s="9"/>
      <c r="N36" s="9"/>
      <c r="O36" s="9"/>
      <c r="P36" s="8"/>
      <c r="Q36" s="8"/>
      <c r="R36" s="8"/>
      <c r="S36" s="8"/>
      <c r="T36" s="8"/>
      <c r="U36" s="8"/>
    </row>
    <row r="37" spans="3:21" s="13" customFormat="1" ht="16.95" customHeight="1" x14ac:dyDescent="0.3">
      <c r="C37" s="8"/>
      <c r="D37" s="9"/>
      <c r="E37" s="9"/>
      <c r="F37" s="9"/>
      <c r="G37" s="9"/>
      <c r="H37" s="9"/>
      <c r="I37" s="9"/>
      <c r="J37" s="9"/>
      <c r="K37" s="9"/>
      <c r="L37" s="9"/>
      <c r="M37" s="9"/>
      <c r="N37" s="9"/>
      <c r="O37" s="9"/>
      <c r="P37" s="8"/>
      <c r="Q37" s="8"/>
      <c r="R37" s="8"/>
      <c r="S37" s="8"/>
      <c r="T37" s="8"/>
      <c r="U37" s="8"/>
    </row>
    <row r="38" spans="3:21" s="13" customFormat="1" ht="16.95" customHeight="1" x14ac:dyDescent="0.3">
      <c r="C38" s="8"/>
      <c r="D38" s="9"/>
      <c r="E38" s="9"/>
      <c r="F38" s="9"/>
      <c r="G38" s="9"/>
      <c r="H38" s="9"/>
      <c r="I38" s="9"/>
      <c r="J38" s="9"/>
      <c r="K38" s="9"/>
      <c r="L38" s="9"/>
      <c r="M38" s="9"/>
      <c r="N38" s="9"/>
      <c r="O38" s="9"/>
      <c r="P38" s="8"/>
      <c r="Q38" s="8"/>
      <c r="R38" s="8"/>
      <c r="S38" s="8"/>
      <c r="T38" s="8"/>
      <c r="U38" s="8"/>
    </row>
    <row r="39" spans="3:21" s="13" customFormat="1" ht="16.95" customHeight="1" x14ac:dyDescent="0.3">
      <c r="C39" s="8"/>
      <c r="D39" s="9"/>
      <c r="E39" s="9"/>
      <c r="F39" s="9"/>
      <c r="G39" s="9"/>
      <c r="H39" s="9"/>
      <c r="I39" s="9"/>
      <c r="J39" s="9"/>
      <c r="K39" s="9"/>
      <c r="L39" s="9"/>
      <c r="M39" s="9"/>
      <c r="N39" s="9"/>
      <c r="O39" s="9"/>
      <c r="P39" s="8"/>
      <c r="Q39" s="8"/>
      <c r="R39" s="8"/>
      <c r="S39" s="8"/>
      <c r="T39" s="8"/>
      <c r="U39" s="8"/>
    </row>
    <row r="40" spans="3:21" s="13" customFormat="1" ht="16.95" customHeight="1" x14ac:dyDescent="0.3">
      <c r="C40" s="8"/>
      <c r="D40" s="9"/>
      <c r="E40" s="9"/>
      <c r="F40" s="9"/>
      <c r="G40" s="9"/>
      <c r="H40" s="9"/>
      <c r="I40" s="9"/>
      <c r="J40" s="9"/>
      <c r="K40" s="9"/>
      <c r="L40" s="9"/>
      <c r="M40" s="9"/>
      <c r="N40" s="9"/>
      <c r="O40" s="9"/>
      <c r="P40" s="8"/>
      <c r="Q40" s="8"/>
      <c r="R40" s="8"/>
      <c r="S40" s="8"/>
      <c r="T40" s="8"/>
      <c r="U40" s="8"/>
    </row>
    <row r="41" spans="3:21" s="13" customFormat="1" ht="16.95" customHeight="1" x14ac:dyDescent="0.3">
      <c r="C41" s="8"/>
      <c r="D41" s="9"/>
      <c r="E41" s="9"/>
      <c r="F41" s="9"/>
      <c r="G41" s="9"/>
      <c r="H41" s="9"/>
      <c r="I41" s="9"/>
      <c r="J41" s="9"/>
      <c r="K41" s="9"/>
      <c r="L41" s="9"/>
      <c r="M41" s="9"/>
      <c r="N41" s="9"/>
      <c r="O41" s="9"/>
      <c r="P41" s="8"/>
      <c r="Q41" s="8"/>
      <c r="R41" s="8"/>
      <c r="S41" s="8"/>
      <c r="T41" s="8"/>
      <c r="U41" s="8"/>
    </row>
    <row r="42" spans="3:21" s="13" customFormat="1" ht="16.95" customHeight="1" x14ac:dyDescent="0.3">
      <c r="C42" s="8"/>
      <c r="D42" s="9"/>
      <c r="E42" s="9"/>
      <c r="F42" s="9"/>
      <c r="G42" s="9"/>
      <c r="H42" s="9"/>
      <c r="I42" s="9"/>
      <c r="J42" s="9"/>
      <c r="K42" s="9"/>
      <c r="L42" s="9"/>
      <c r="M42" s="9"/>
      <c r="N42" s="9"/>
      <c r="O42" s="9"/>
      <c r="P42" s="8"/>
      <c r="Q42" s="8"/>
      <c r="R42" s="8"/>
      <c r="S42" s="8"/>
      <c r="T42" s="8"/>
      <c r="U42" s="8"/>
    </row>
    <row r="43" spans="3:21" s="13" customFormat="1" ht="16.95" customHeight="1" x14ac:dyDescent="0.3">
      <c r="C43" s="8"/>
      <c r="D43" s="9"/>
      <c r="E43" s="9"/>
      <c r="F43" s="9"/>
      <c r="G43" s="9"/>
      <c r="H43" s="9"/>
      <c r="I43" s="9"/>
      <c r="J43" s="9"/>
      <c r="K43" s="9"/>
      <c r="L43" s="9"/>
      <c r="M43" s="9"/>
      <c r="N43" s="9"/>
      <c r="O43" s="9"/>
      <c r="P43" s="8"/>
      <c r="Q43" s="8"/>
      <c r="R43" s="8"/>
      <c r="S43" s="8"/>
      <c r="T43" s="8"/>
      <c r="U43" s="8"/>
    </row>
    <row r="44" spans="3:21" s="13" customFormat="1" ht="16.95" customHeight="1" x14ac:dyDescent="0.3">
      <c r="C44" s="8"/>
      <c r="D44" s="9"/>
      <c r="E44" s="9"/>
      <c r="F44" s="9"/>
      <c r="G44" s="9"/>
      <c r="H44" s="9"/>
      <c r="I44" s="9"/>
      <c r="J44" s="9"/>
      <c r="K44" s="9"/>
      <c r="L44" s="9"/>
      <c r="M44" s="9"/>
      <c r="N44" s="9"/>
      <c r="O44" s="9"/>
      <c r="P44" s="8"/>
      <c r="Q44" s="8"/>
      <c r="R44" s="8"/>
      <c r="S44" s="8"/>
      <c r="T44" s="8"/>
      <c r="U44" s="8"/>
    </row>
    <row r="45" spans="3:21" s="13" customFormat="1" ht="16.95" customHeight="1" x14ac:dyDescent="0.3">
      <c r="C45" s="8"/>
      <c r="D45" s="9"/>
      <c r="E45" s="9"/>
      <c r="F45" s="9"/>
      <c r="G45" s="9"/>
      <c r="H45" s="9"/>
      <c r="I45" s="9"/>
      <c r="J45" s="9"/>
      <c r="K45" s="9"/>
      <c r="L45" s="9"/>
      <c r="M45" s="9"/>
      <c r="N45" s="9"/>
      <c r="O45" s="9"/>
      <c r="P45" s="8"/>
      <c r="Q45" s="8"/>
      <c r="R45" s="8"/>
      <c r="S45" s="8"/>
      <c r="T45" s="8"/>
      <c r="U45" s="8"/>
    </row>
    <row r="46" spans="3:21" s="13" customFormat="1" ht="16.95" customHeight="1" x14ac:dyDescent="0.3">
      <c r="C46" s="8"/>
      <c r="D46" s="9"/>
      <c r="E46" s="9"/>
      <c r="F46" s="9"/>
      <c r="G46" s="9"/>
      <c r="H46" s="9"/>
      <c r="I46" s="9"/>
      <c r="J46" s="9"/>
      <c r="K46" s="9"/>
      <c r="L46" s="9"/>
      <c r="M46" s="9"/>
      <c r="N46" s="9"/>
      <c r="O46" s="9"/>
      <c r="P46" s="8"/>
      <c r="Q46" s="8"/>
      <c r="R46" s="8"/>
      <c r="S46" s="8"/>
      <c r="T46" s="8"/>
      <c r="U46" s="8"/>
    </row>
    <row r="47" spans="3:21" s="13" customFormat="1" ht="16.95" customHeight="1" x14ac:dyDescent="0.3">
      <c r="C47" s="8"/>
      <c r="D47" s="9"/>
      <c r="E47" s="9"/>
      <c r="F47" s="9"/>
      <c r="G47" s="9"/>
      <c r="H47" s="9"/>
      <c r="I47" s="9"/>
      <c r="J47" s="9"/>
      <c r="K47" s="9"/>
      <c r="L47" s="9"/>
      <c r="M47" s="9"/>
      <c r="N47" s="9"/>
      <c r="O47" s="9"/>
      <c r="P47" s="8"/>
      <c r="Q47" s="8"/>
      <c r="R47" s="8"/>
      <c r="S47" s="8"/>
      <c r="T47" s="8"/>
      <c r="U47" s="8"/>
    </row>
    <row r="48" spans="3:21" s="13" customFormat="1" ht="16.95" customHeight="1" x14ac:dyDescent="0.3">
      <c r="C48" s="8"/>
      <c r="D48" s="9"/>
      <c r="E48" s="9"/>
      <c r="F48" s="9"/>
      <c r="G48" s="9"/>
      <c r="H48" s="9"/>
      <c r="I48" s="9"/>
      <c r="J48" s="9"/>
      <c r="K48" s="9"/>
      <c r="L48" s="9"/>
      <c r="M48" s="9"/>
      <c r="N48" s="9"/>
      <c r="O48" s="9"/>
      <c r="P48" s="8"/>
      <c r="Q48" s="8"/>
      <c r="R48" s="8"/>
      <c r="S48" s="8"/>
      <c r="T48" s="8"/>
      <c r="U48" s="8"/>
    </row>
    <row r="49" spans="3:21" s="13" customFormat="1" ht="16.95" customHeight="1" x14ac:dyDescent="0.3">
      <c r="C49" s="8"/>
      <c r="D49" s="9"/>
      <c r="E49" s="9"/>
      <c r="F49" s="9"/>
      <c r="G49" s="9"/>
      <c r="H49" s="9"/>
      <c r="I49" s="9"/>
      <c r="J49" s="9"/>
      <c r="K49" s="9"/>
      <c r="L49" s="9"/>
      <c r="M49" s="9"/>
      <c r="N49" s="9"/>
      <c r="O49" s="9"/>
      <c r="P49" s="8"/>
      <c r="Q49" s="8"/>
      <c r="R49" s="8"/>
      <c r="S49" s="8"/>
      <c r="T49" s="8"/>
      <c r="U49" s="8"/>
    </row>
    <row r="50" spans="3:21" s="13" customFormat="1" ht="16.95" customHeight="1" x14ac:dyDescent="0.3">
      <c r="C50" s="8"/>
      <c r="D50" s="9"/>
      <c r="E50" s="9"/>
      <c r="F50" s="9"/>
      <c r="G50" s="9"/>
      <c r="H50" s="9"/>
      <c r="I50" s="9"/>
      <c r="J50" s="9"/>
      <c r="K50" s="9"/>
      <c r="L50" s="9"/>
      <c r="M50" s="9"/>
      <c r="N50" s="9"/>
      <c r="O50" s="9"/>
      <c r="P50" s="8"/>
      <c r="Q50" s="8"/>
      <c r="R50" s="8"/>
      <c r="S50" s="8"/>
      <c r="T50" s="8"/>
      <c r="U50" s="8"/>
    </row>
    <row r="51" spans="3:21" s="13" customFormat="1" ht="16.95" customHeight="1" x14ac:dyDescent="0.3">
      <c r="C51" s="8"/>
      <c r="D51" s="9"/>
      <c r="E51" s="9"/>
      <c r="F51" s="9"/>
      <c r="G51" s="9"/>
      <c r="H51" s="9"/>
      <c r="I51" s="9"/>
      <c r="J51" s="9"/>
      <c r="K51" s="9"/>
      <c r="L51" s="9"/>
      <c r="M51" s="9"/>
      <c r="N51" s="9"/>
      <c r="O51" s="9"/>
      <c r="P51" s="8"/>
      <c r="Q51" s="8"/>
      <c r="R51" s="8"/>
      <c r="S51" s="8"/>
      <c r="T51" s="8"/>
      <c r="U51" s="8"/>
    </row>
    <row r="52" spans="3:21" s="13" customFormat="1" ht="16.95" customHeight="1" x14ac:dyDescent="0.3">
      <c r="C52" s="8"/>
      <c r="D52" s="9"/>
      <c r="E52" s="9"/>
      <c r="F52" s="9"/>
      <c r="G52" s="9"/>
      <c r="H52" s="9"/>
      <c r="I52" s="9"/>
      <c r="J52" s="9"/>
      <c r="K52" s="9"/>
      <c r="L52" s="9"/>
      <c r="M52" s="9"/>
      <c r="N52" s="9"/>
      <c r="O52" s="9"/>
      <c r="P52" s="8"/>
      <c r="Q52" s="8"/>
      <c r="R52" s="8"/>
      <c r="S52" s="8"/>
      <c r="T52" s="8"/>
      <c r="U52" s="8"/>
    </row>
    <row r="53" spans="3:21" s="13" customFormat="1" ht="16.95" customHeight="1" x14ac:dyDescent="0.3">
      <c r="C53" s="8"/>
      <c r="D53" s="9"/>
      <c r="E53" s="9"/>
      <c r="F53" s="9"/>
      <c r="G53" s="9"/>
      <c r="H53" s="9"/>
      <c r="I53" s="9"/>
      <c r="J53" s="9"/>
      <c r="K53" s="9"/>
      <c r="L53" s="9"/>
      <c r="M53" s="9"/>
      <c r="N53" s="9"/>
      <c r="O53" s="9"/>
      <c r="P53" s="8"/>
      <c r="Q53" s="8"/>
      <c r="R53" s="8"/>
      <c r="S53" s="8"/>
      <c r="T53" s="8"/>
      <c r="U53" s="8"/>
    </row>
    <row r="54" spans="3:21" s="13" customFormat="1" ht="16.95" customHeight="1" x14ac:dyDescent="0.3">
      <c r="C54" s="8"/>
      <c r="D54" s="9"/>
      <c r="E54" s="9"/>
      <c r="F54" s="9"/>
      <c r="G54" s="9"/>
      <c r="H54" s="9"/>
      <c r="I54" s="9"/>
      <c r="J54" s="9"/>
      <c r="K54" s="9"/>
      <c r="L54" s="9"/>
      <c r="M54" s="9"/>
      <c r="N54" s="9"/>
      <c r="O54" s="9"/>
      <c r="P54" s="8"/>
      <c r="Q54" s="8"/>
      <c r="R54" s="8"/>
      <c r="S54" s="8"/>
      <c r="T54" s="8"/>
      <c r="U54" s="8"/>
    </row>
    <row r="55" spans="3:21" s="13" customFormat="1" ht="16.95" customHeight="1" x14ac:dyDescent="0.3">
      <c r="C55" s="8"/>
      <c r="D55" s="9"/>
      <c r="E55" s="9"/>
      <c r="F55" s="9"/>
      <c r="G55" s="9"/>
      <c r="H55" s="9"/>
      <c r="I55" s="9"/>
      <c r="J55" s="9"/>
      <c r="K55" s="9"/>
      <c r="L55" s="9"/>
      <c r="M55" s="9"/>
      <c r="N55" s="9"/>
      <c r="O55" s="9"/>
      <c r="P55" s="8"/>
      <c r="Q55" s="8"/>
      <c r="R55" s="8"/>
      <c r="S55" s="8"/>
      <c r="T55" s="8"/>
      <c r="U55" s="8"/>
    </row>
    <row r="56" spans="3:21" s="13" customFormat="1" ht="16.95" customHeight="1" x14ac:dyDescent="0.3">
      <c r="C56" s="8"/>
      <c r="D56" s="9"/>
      <c r="E56" s="9"/>
      <c r="F56" s="9"/>
      <c r="G56" s="9"/>
      <c r="H56" s="9"/>
      <c r="I56" s="9"/>
      <c r="J56" s="9"/>
      <c r="K56" s="9"/>
      <c r="L56" s="9"/>
      <c r="M56" s="9"/>
      <c r="N56" s="9"/>
      <c r="O56" s="9"/>
      <c r="P56" s="8"/>
      <c r="Q56" s="8"/>
      <c r="R56" s="8"/>
      <c r="S56" s="8"/>
      <c r="T56" s="8"/>
      <c r="U56" s="8"/>
    </row>
    <row r="57" spans="3:21" s="13" customFormat="1" ht="16.95" customHeight="1" x14ac:dyDescent="0.3">
      <c r="C57" s="8"/>
      <c r="D57" s="9"/>
      <c r="E57" s="9"/>
      <c r="F57" s="9"/>
      <c r="G57" s="9"/>
      <c r="H57" s="9"/>
      <c r="I57" s="9"/>
      <c r="J57" s="9"/>
      <c r="K57" s="9"/>
      <c r="L57" s="9"/>
      <c r="M57" s="9"/>
      <c r="N57" s="9"/>
      <c r="O57" s="9"/>
      <c r="P57" s="8"/>
      <c r="Q57" s="8"/>
      <c r="R57" s="8"/>
      <c r="S57" s="8"/>
      <c r="T57" s="8"/>
      <c r="U57" s="8"/>
    </row>
    <row r="58" spans="3:21" s="13" customFormat="1" ht="16.95" customHeight="1" x14ac:dyDescent="0.3">
      <c r="C58" s="8"/>
      <c r="D58" s="9"/>
      <c r="E58" s="9"/>
      <c r="F58" s="9"/>
      <c r="G58" s="9"/>
      <c r="H58" s="9"/>
      <c r="I58" s="9"/>
      <c r="J58" s="9"/>
      <c r="K58" s="9"/>
      <c r="L58" s="9"/>
      <c r="M58" s="9"/>
      <c r="N58" s="9"/>
      <c r="O58" s="9"/>
      <c r="P58" s="8"/>
      <c r="Q58" s="8"/>
      <c r="R58" s="8"/>
      <c r="S58" s="8"/>
      <c r="T58" s="8"/>
      <c r="U58" s="8"/>
    </row>
    <row r="59" spans="3:21" s="13" customFormat="1" ht="16.95" customHeight="1" x14ac:dyDescent="0.3">
      <c r="C59" s="8"/>
      <c r="D59" s="9"/>
      <c r="E59" s="9"/>
      <c r="F59" s="9"/>
      <c r="G59" s="9"/>
      <c r="H59" s="9"/>
      <c r="I59" s="9"/>
      <c r="J59" s="9"/>
      <c r="K59" s="9"/>
      <c r="L59" s="9"/>
      <c r="M59" s="9"/>
      <c r="N59" s="9"/>
      <c r="O59" s="9"/>
      <c r="P59" s="8"/>
      <c r="Q59" s="8"/>
      <c r="R59" s="8"/>
      <c r="S59" s="8"/>
      <c r="T59" s="8"/>
      <c r="U59" s="8"/>
    </row>
  </sheetData>
  <sheetProtection selectLockedCells="1"/>
  <mergeCells count="9">
    <mergeCell ref="D3:H3"/>
    <mergeCell ref="J3:M3"/>
    <mergeCell ref="F5:H5"/>
    <mergeCell ref="D7:O7"/>
    <mergeCell ref="B8:B9"/>
    <mergeCell ref="C8:C9"/>
    <mergeCell ref="D8:O8"/>
    <mergeCell ref="P8:P9"/>
    <mergeCell ref="Q8:Q9"/>
  </mergeCells>
  <conditionalFormatting sqref="D22:O22">
    <cfRule type="cellIs" dxfId="58" priority="3" operator="equal">
      <formula>"Yes"</formula>
    </cfRule>
  </conditionalFormatting>
  <conditionalFormatting sqref="M26">
    <cfRule type="cellIs" dxfId="57" priority="2" operator="equal">
      <formula>"No"</formula>
    </cfRule>
  </conditionalFormatting>
  <conditionalFormatting sqref="D22:O22">
    <cfRule type="cellIs" dxfId="56" priority="1" operator="equal">
      <formula>"No"</formula>
    </cfRule>
  </conditionalFormatting>
  <dataValidations count="4">
    <dataValidation type="list" allowBlank="1" showInputMessage="1" showErrorMessage="1" sqref="E6:F6 F5" xr:uid="{00000000-0002-0000-0100-000000000000}">
      <formula1>"Project, Programme, Portfolio"</formula1>
    </dataValidation>
    <dataValidation type="list" allowBlank="1" showDropDown="1" showInputMessage="1" showErrorMessage="1" sqref="D6" xr:uid="{00000000-0002-0000-0100-000001000000}">
      <formula1>"A, B, C, D"</formula1>
    </dataValidation>
    <dataValidation type="whole" allowBlank="1" showInputMessage="1" showErrorMessage="1" sqref="C10:O19" xr:uid="{00000000-0002-0000-0100-000002000000}">
      <formula1>1</formula1>
      <formula2>4</formula2>
    </dataValidation>
    <dataValidation type="list" allowBlank="1" showDropDown="1" showInputMessage="1" showErrorMessage="1" sqref="I4:J6 H4 H6 D5" xr:uid="{00000000-0002-0000-0100-000003000000}">
      <formula1>"A, B, C"</formula1>
    </dataValidation>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B2:V59"/>
  <sheetViews>
    <sheetView showGridLines="0" workbookViewId="0">
      <pane xSplit="3" ySplit="9" topLeftCell="D10" activePane="bottomRight" state="frozenSplit"/>
      <selection pane="topRight" activeCell="D17" sqref="D17"/>
      <selection pane="bottomLeft" activeCell="A10" sqref="A10"/>
      <selection pane="bottomRight" activeCell="E10" sqref="E10"/>
    </sheetView>
  </sheetViews>
  <sheetFormatPr defaultColWidth="10.77734375" defaultRowHeight="13.2" x14ac:dyDescent="0.3"/>
  <cols>
    <col min="1" max="1" width="2.77734375" style="8" customWidth="1"/>
    <col min="2" max="2" width="3.77734375" style="13" customWidth="1"/>
    <col min="3" max="3" width="61.77734375" style="8" customWidth="1"/>
    <col min="4" max="15" width="4.77734375" style="9" customWidth="1"/>
    <col min="16" max="17" width="50.77734375" style="8" customWidth="1"/>
    <col min="18" max="18" width="11" style="8" customWidth="1"/>
    <col min="19" max="21" width="38.77734375" style="8" hidden="1" customWidth="1"/>
    <col min="22" max="22" width="10.77734375" style="8"/>
    <col min="23" max="23" width="11" style="8" customWidth="1"/>
    <col min="24" max="16384" width="10.77734375" style="8"/>
  </cols>
  <sheetData>
    <row r="2" spans="2:22" s="2" customFormat="1" ht="19.95" customHeight="1" x14ac:dyDescent="0.25">
      <c r="B2" s="12"/>
      <c r="C2" s="2" t="s">
        <v>234</v>
      </c>
      <c r="D2" s="46" t="s">
        <v>241</v>
      </c>
      <c r="E2" s="47"/>
      <c r="F2" s="48"/>
      <c r="G2" s="44"/>
      <c r="H2" s="22"/>
      <c r="I2" s="22"/>
      <c r="K2" s="46" t="s">
        <v>216</v>
      </c>
      <c r="L2" s="20"/>
      <c r="M2" s="20"/>
      <c r="N2" s="21"/>
      <c r="O2" s="20"/>
      <c r="P2" s="20"/>
      <c r="Q2" s="20"/>
      <c r="R2" s="20"/>
      <c r="S2" s="8"/>
      <c r="T2" s="8"/>
      <c r="U2" s="8"/>
    </row>
    <row r="3" spans="2:22" s="2" customFormat="1" ht="19.95" customHeight="1" x14ac:dyDescent="0.3">
      <c r="B3" s="12"/>
      <c r="C3" s="38" t="s">
        <v>236</v>
      </c>
      <c r="D3" s="122"/>
      <c r="E3" s="123"/>
      <c r="F3" s="123"/>
      <c r="G3" s="123"/>
      <c r="H3" s="123"/>
      <c r="I3" s="124"/>
      <c r="K3" s="134"/>
      <c r="L3" s="135"/>
      <c r="M3" s="135"/>
      <c r="N3" s="136"/>
      <c r="O3" s="20"/>
      <c r="P3" s="20"/>
      <c r="Q3" s="20"/>
      <c r="R3" s="20"/>
      <c r="S3" s="8"/>
      <c r="T3" s="8"/>
      <c r="U3" s="8"/>
    </row>
    <row r="4" spans="2:22" s="2" customFormat="1" ht="19.95" customHeight="1" x14ac:dyDescent="0.25">
      <c r="B4" s="12"/>
      <c r="C4" s="38" t="s">
        <v>235</v>
      </c>
      <c r="D4" s="46" t="s">
        <v>242</v>
      </c>
      <c r="F4" s="46" t="s">
        <v>243</v>
      </c>
      <c r="G4" s="48"/>
      <c r="H4" s="45"/>
      <c r="I4" s="45"/>
      <c r="J4" s="45"/>
      <c r="K4" s="20"/>
      <c r="L4" s="20"/>
      <c r="M4" s="21"/>
      <c r="N4" s="20"/>
      <c r="O4" s="20"/>
      <c r="P4" s="19"/>
      <c r="Q4" s="22"/>
      <c r="R4" s="22"/>
      <c r="S4" s="8"/>
      <c r="T4" s="8"/>
      <c r="U4" s="8"/>
    </row>
    <row r="5" spans="2:22" s="2" customFormat="1" ht="19.95" customHeight="1" x14ac:dyDescent="0.3">
      <c r="B5" s="12"/>
      <c r="C5" s="51" t="str">
        <f>IF(AND(OR(D5="C",D5="D"),OR((F5="Programme"),F5="Portfolio")),"Invalid Domain or Level    ","")</f>
        <v/>
      </c>
      <c r="D5" s="49"/>
      <c r="E5" s="50"/>
      <c r="F5" s="128"/>
      <c r="G5" s="129"/>
      <c r="H5" s="130"/>
      <c r="I5" s="45"/>
      <c r="J5" s="45"/>
      <c r="K5" s="20"/>
      <c r="L5" s="20"/>
      <c r="M5" s="21"/>
      <c r="N5" s="20"/>
      <c r="O5" s="20"/>
      <c r="P5" s="19"/>
      <c r="Q5" s="22"/>
      <c r="R5" s="22"/>
      <c r="S5" s="8"/>
      <c r="T5" s="8"/>
      <c r="U5" s="8"/>
    </row>
    <row r="6" spans="2:22" s="2" customFormat="1" ht="19.95" customHeight="1" x14ac:dyDescent="0.3">
      <c r="B6" s="12"/>
      <c r="C6" s="38"/>
      <c r="D6" s="61"/>
      <c r="E6" s="62"/>
      <c r="F6" s="63"/>
      <c r="G6" s="64"/>
      <c r="H6" s="65"/>
      <c r="I6" s="65"/>
      <c r="J6" s="65"/>
      <c r="K6" s="66"/>
      <c r="L6" s="66"/>
      <c r="M6" s="67"/>
      <c r="N6" s="66"/>
      <c r="O6" s="66"/>
      <c r="P6" s="19"/>
      <c r="Q6" s="22"/>
      <c r="R6" s="22"/>
      <c r="S6" s="8"/>
      <c r="T6" s="8"/>
      <c r="U6" s="8"/>
    </row>
    <row r="7" spans="2:22" ht="21" customHeight="1" x14ac:dyDescent="0.3">
      <c r="D7" s="131" t="s">
        <v>228</v>
      </c>
      <c r="E7" s="132"/>
      <c r="F7" s="132"/>
      <c r="G7" s="132"/>
      <c r="H7" s="132"/>
      <c r="I7" s="132"/>
      <c r="J7" s="132"/>
      <c r="K7" s="132"/>
      <c r="L7" s="132"/>
      <c r="M7" s="132"/>
      <c r="N7" s="132"/>
      <c r="O7" s="133"/>
    </row>
    <row r="8" spans="2:22" s="7" customFormat="1" ht="16.95" customHeight="1" x14ac:dyDescent="0.3">
      <c r="B8" s="117" t="s">
        <v>35</v>
      </c>
      <c r="C8" s="119" t="s">
        <v>227</v>
      </c>
      <c r="D8" s="121" t="s">
        <v>237</v>
      </c>
      <c r="E8" s="121"/>
      <c r="F8" s="121"/>
      <c r="G8" s="121"/>
      <c r="H8" s="121"/>
      <c r="I8" s="121"/>
      <c r="J8" s="121"/>
      <c r="K8" s="121"/>
      <c r="L8" s="121"/>
      <c r="M8" s="121"/>
      <c r="N8" s="121"/>
      <c r="O8" s="121"/>
      <c r="P8" s="117" t="s">
        <v>238</v>
      </c>
      <c r="Q8" s="117" t="s">
        <v>36</v>
      </c>
      <c r="R8" s="55"/>
      <c r="S8" s="8"/>
      <c r="T8" s="8"/>
      <c r="U8" s="8"/>
    </row>
    <row r="9" spans="2:22" s="7" customFormat="1" ht="16.95" customHeight="1" x14ac:dyDescent="0.3">
      <c r="B9" s="118"/>
      <c r="C9" s="120"/>
      <c r="D9" s="33" t="s">
        <v>25</v>
      </c>
      <c r="E9" s="33" t="s">
        <v>26</v>
      </c>
      <c r="F9" s="33" t="s">
        <v>27</v>
      </c>
      <c r="G9" s="33" t="s">
        <v>28</v>
      </c>
      <c r="H9" s="33" t="s">
        <v>29</v>
      </c>
      <c r="I9" s="43" t="s">
        <v>30</v>
      </c>
      <c r="J9" s="43" t="s">
        <v>31</v>
      </c>
      <c r="K9" s="33" t="s">
        <v>32</v>
      </c>
      <c r="L9" s="33" t="s">
        <v>33</v>
      </c>
      <c r="M9" s="33" t="s">
        <v>34</v>
      </c>
      <c r="N9" s="33" t="s">
        <v>239</v>
      </c>
      <c r="O9" s="33" t="s">
        <v>240</v>
      </c>
      <c r="P9" s="118"/>
      <c r="Q9" s="118"/>
      <c r="R9" s="55"/>
      <c r="S9" s="8"/>
      <c r="T9" s="8"/>
      <c r="U9" s="8"/>
    </row>
    <row r="10" spans="2:22" ht="60" customHeight="1" x14ac:dyDescent="0.3">
      <c r="B10" s="37">
        <v>1</v>
      </c>
      <c r="C10" s="42" t="s">
        <v>248</v>
      </c>
      <c r="D10" s="56"/>
      <c r="E10" s="56"/>
      <c r="F10" s="56"/>
      <c r="G10" s="56"/>
      <c r="H10" s="56"/>
      <c r="I10" s="56"/>
      <c r="J10" s="56"/>
      <c r="K10" s="56"/>
      <c r="L10" s="56"/>
      <c r="M10" s="56"/>
      <c r="N10" s="56"/>
      <c r="O10" s="56"/>
      <c r="P10" s="79"/>
      <c r="Q10" s="25" t="str">
        <f>IF($F$5="Project",S10,IF($F$5="Portfolio",U10,T10))</f>
        <v>5.5.2 Benefits and objectives
5.5.3 Scope
5.5.13 Change and transformation
5.5.14 Select and balance</v>
      </c>
      <c r="R10" s="52"/>
      <c r="S10" s="23" t="s">
        <v>258</v>
      </c>
      <c r="T10" s="23" t="s">
        <v>260</v>
      </c>
      <c r="U10" s="23" t="s">
        <v>261</v>
      </c>
    </row>
    <row r="11" spans="2:22" ht="70.05" customHeight="1" x14ac:dyDescent="0.3">
      <c r="B11" s="37">
        <v>2</v>
      </c>
      <c r="C11" s="41" t="s">
        <v>249</v>
      </c>
      <c r="D11" s="56"/>
      <c r="E11" s="56"/>
      <c r="F11" s="56"/>
      <c r="G11" s="56"/>
      <c r="H11" s="56"/>
      <c r="I11" s="56"/>
      <c r="J11" s="56"/>
      <c r="K11" s="56"/>
      <c r="L11" s="56"/>
      <c r="M11" s="56"/>
      <c r="N11" s="56"/>
      <c r="O11" s="56"/>
      <c r="P11" s="79"/>
      <c r="Q11" s="25" t="str">
        <f t="shared" ref="Q11:Q19" si="0">IF($F$5="Project",S11,IF($F$5="Portfolio",U11,T11))</f>
        <v>5.5.4 Time
5.5.5 Organisation and information
5.5.6 Quality
5.5.10 Plan and control</v>
      </c>
      <c r="R11" s="52"/>
      <c r="S11" s="23" t="s">
        <v>259</v>
      </c>
      <c r="T11" s="23" t="s">
        <v>272</v>
      </c>
      <c r="U11" s="23" t="s">
        <v>280</v>
      </c>
    </row>
    <row r="12" spans="2:22" ht="70.05" customHeight="1" x14ac:dyDescent="0.3">
      <c r="B12" s="37">
        <v>3</v>
      </c>
      <c r="C12" s="41" t="s">
        <v>250</v>
      </c>
      <c r="D12" s="56"/>
      <c r="E12" s="56"/>
      <c r="F12" s="56"/>
      <c r="G12" s="56"/>
      <c r="H12" s="56"/>
      <c r="I12" s="56"/>
      <c r="J12" s="56"/>
      <c r="K12" s="56"/>
      <c r="L12" s="56"/>
      <c r="M12" s="56"/>
      <c r="N12" s="56"/>
      <c r="O12" s="56"/>
      <c r="P12" s="79"/>
      <c r="Q12" s="25" t="str">
        <f t="shared" si="0"/>
        <v>5.5.7 Finance
5.5.8 Resources
5.5.9 Procurement and partnership</v>
      </c>
      <c r="R12" s="52"/>
      <c r="S12" s="23" t="s">
        <v>265</v>
      </c>
      <c r="T12" s="23" t="s">
        <v>273</v>
      </c>
      <c r="U12" s="23" t="s">
        <v>281</v>
      </c>
      <c r="V12" s="54"/>
    </row>
    <row r="13" spans="2:22" ht="46.05" customHeight="1" x14ac:dyDescent="0.3">
      <c r="B13" s="37">
        <v>4</v>
      </c>
      <c r="C13" s="41" t="s">
        <v>251</v>
      </c>
      <c r="D13" s="56"/>
      <c r="E13" s="56"/>
      <c r="F13" s="56"/>
      <c r="G13" s="56"/>
      <c r="H13" s="56"/>
      <c r="I13" s="56"/>
      <c r="J13" s="56"/>
      <c r="K13" s="56"/>
      <c r="L13" s="56"/>
      <c r="M13" s="56"/>
      <c r="N13" s="56"/>
      <c r="O13" s="56"/>
      <c r="P13" s="79"/>
      <c r="Q13" s="25" t="str">
        <f t="shared" si="0"/>
        <v>5.5.11 Risk and opportunity</v>
      </c>
      <c r="R13" s="52"/>
      <c r="S13" s="8" t="s">
        <v>262</v>
      </c>
      <c r="T13" s="8" t="s">
        <v>263</v>
      </c>
      <c r="U13" s="8" t="s">
        <v>264</v>
      </c>
      <c r="V13" s="54"/>
    </row>
    <row r="14" spans="2:22" s="29" customFormat="1" ht="90" customHeight="1" x14ac:dyDescent="0.3">
      <c r="B14" s="37">
        <v>5</v>
      </c>
      <c r="C14" s="41" t="s">
        <v>252</v>
      </c>
      <c r="D14" s="56"/>
      <c r="E14" s="56"/>
      <c r="F14" s="56"/>
      <c r="G14" s="56"/>
      <c r="H14" s="56"/>
      <c r="I14" s="56"/>
      <c r="J14" s="56"/>
      <c r="K14" s="56"/>
      <c r="L14" s="56"/>
      <c r="M14" s="56"/>
      <c r="N14" s="56"/>
      <c r="O14" s="56"/>
      <c r="P14" s="80"/>
      <c r="Q14" s="25" t="str">
        <f t="shared" si="0"/>
        <v>5.3.1 Strategy
5.5.1 Program design
5.5.12 Stakeholders</v>
      </c>
      <c r="R14" s="53"/>
      <c r="S14" s="23" t="s">
        <v>266</v>
      </c>
      <c r="T14" s="23" t="s">
        <v>274</v>
      </c>
      <c r="U14" s="23" t="s">
        <v>282</v>
      </c>
      <c r="V14" s="54"/>
    </row>
    <row r="15" spans="2:22" ht="60" customHeight="1" x14ac:dyDescent="0.3">
      <c r="B15" s="37">
        <v>6</v>
      </c>
      <c r="C15" s="41" t="s">
        <v>253</v>
      </c>
      <c r="D15" s="56"/>
      <c r="E15" s="56"/>
      <c r="F15" s="56"/>
      <c r="G15" s="56"/>
      <c r="H15" s="56"/>
      <c r="I15" s="56"/>
      <c r="J15" s="56"/>
      <c r="K15" s="56"/>
      <c r="L15" s="56"/>
      <c r="M15" s="56"/>
      <c r="N15" s="56"/>
      <c r="O15" s="56"/>
      <c r="P15" s="79"/>
      <c r="Q15" s="25" t="str">
        <f t="shared" si="0"/>
        <v>5.3.2 Governance, structures and processes
5.3.3 Compliance, standards and regulations</v>
      </c>
      <c r="R15" s="52"/>
      <c r="S15" s="23" t="s">
        <v>267</v>
      </c>
      <c r="T15" s="23" t="s">
        <v>275</v>
      </c>
      <c r="U15" s="23" t="s">
        <v>283</v>
      </c>
    </row>
    <row r="16" spans="2:22" ht="60" customHeight="1" x14ac:dyDescent="0.3">
      <c r="B16" s="37">
        <v>7</v>
      </c>
      <c r="C16" s="41" t="s">
        <v>254</v>
      </c>
      <c r="D16" s="56"/>
      <c r="E16" s="56"/>
      <c r="F16" s="56"/>
      <c r="G16" s="56"/>
      <c r="H16" s="56"/>
      <c r="I16" s="56"/>
      <c r="J16" s="56"/>
      <c r="K16" s="56"/>
      <c r="L16" s="56"/>
      <c r="M16" s="56"/>
      <c r="N16" s="56"/>
      <c r="O16" s="56"/>
      <c r="P16" s="79"/>
      <c r="Q16" s="25" t="str">
        <f t="shared" si="0"/>
        <v>5.3.4 Power and interest
5.3.5 Culture and values</v>
      </c>
      <c r="R16" s="52"/>
      <c r="S16" s="23" t="s">
        <v>268</v>
      </c>
      <c r="T16" s="23" t="s">
        <v>276</v>
      </c>
      <c r="U16" s="23" t="s">
        <v>284</v>
      </c>
    </row>
    <row r="17" spans="2:22" ht="70.05" customHeight="1" x14ac:dyDescent="0.3">
      <c r="B17" s="37">
        <v>8</v>
      </c>
      <c r="C17" s="41" t="s">
        <v>255</v>
      </c>
      <c r="D17" s="56"/>
      <c r="E17" s="56"/>
      <c r="F17" s="56"/>
      <c r="G17" s="56"/>
      <c r="H17" s="56"/>
      <c r="I17" s="56"/>
      <c r="J17" s="56"/>
      <c r="K17" s="56"/>
      <c r="L17" s="56"/>
      <c r="M17" s="56"/>
      <c r="N17" s="56"/>
      <c r="O17" s="56"/>
      <c r="P17" s="79"/>
      <c r="Q17" s="25" t="str">
        <f t="shared" si="0"/>
        <v>5.4.1 Self-reflection and self-management
5.4.2 Personal integrity and reliability
5.4.4 Relations and engagement
5.4.5 Leadership
5.4.6 Teamwork</v>
      </c>
      <c r="R17" s="52"/>
      <c r="S17" s="23" t="s">
        <v>269</v>
      </c>
      <c r="T17" s="23" t="s">
        <v>277</v>
      </c>
      <c r="U17" s="23" t="s">
        <v>285</v>
      </c>
      <c r="V17" s="54"/>
    </row>
    <row r="18" spans="2:22" ht="70.05" customHeight="1" x14ac:dyDescent="0.3">
      <c r="B18" s="37">
        <v>9</v>
      </c>
      <c r="C18" s="41" t="s">
        <v>256</v>
      </c>
      <c r="D18" s="56"/>
      <c r="E18" s="56"/>
      <c r="F18" s="56"/>
      <c r="G18" s="56"/>
      <c r="H18" s="56"/>
      <c r="I18" s="56"/>
      <c r="J18" s="56"/>
      <c r="K18" s="56"/>
      <c r="L18" s="56"/>
      <c r="M18" s="56"/>
      <c r="N18" s="56"/>
      <c r="O18" s="56"/>
      <c r="P18" s="79"/>
      <c r="Q18" s="25" t="str">
        <f t="shared" si="0"/>
        <v>5.4.8 Resourcefulness
5.4.10 Results orientation</v>
      </c>
      <c r="R18" s="52"/>
      <c r="S18" s="23" t="s">
        <v>270</v>
      </c>
      <c r="T18" s="23" t="s">
        <v>278</v>
      </c>
      <c r="U18" s="23" t="s">
        <v>286</v>
      </c>
      <c r="V18" s="54"/>
    </row>
    <row r="19" spans="2:22" ht="70.05" customHeight="1" x14ac:dyDescent="0.3">
      <c r="B19" s="37">
        <v>10</v>
      </c>
      <c r="C19" s="41" t="s">
        <v>257</v>
      </c>
      <c r="D19" s="56"/>
      <c r="E19" s="56"/>
      <c r="F19" s="56"/>
      <c r="G19" s="56"/>
      <c r="H19" s="56"/>
      <c r="I19" s="56"/>
      <c r="J19" s="56"/>
      <c r="K19" s="56"/>
      <c r="L19" s="56"/>
      <c r="M19" s="56"/>
      <c r="N19" s="56"/>
      <c r="O19" s="56"/>
      <c r="P19" s="79"/>
      <c r="Q19" s="25" t="str">
        <f t="shared" si="0"/>
        <v>5.4.3 Personal communication
5.4.7 Conflict and crisis
5.4.9 Negotiation</v>
      </c>
      <c r="R19" s="52"/>
      <c r="S19" s="23" t="s">
        <v>271</v>
      </c>
      <c r="T19" s="23" t="s">
        <v>279</v>
      </c>
      <c r="U19" s="23" t="s">
        <v>287</v>
      </c>
      <c r="V19" s="54"/>
    </row>
    <row r="20" spans="2:22" ht="16.95" customHeight="1" x14ac:dyDescent="0.3">
      <c r="V20" s="54"/>
    </row>
    <row r="21" spans="2:22" ht="16.95" customHeight="1" x14ac:dyDescent="0.3">
      <c r="C21" s="15" t="s">
        <v>244</v>
      </c>
      <c r="D21" s="39" t="str">
        <f>IF(SUM(D10:D19)=0,"",SUM(D10:D19)/10)</f>
        <v/>
      </c>
      <c r="E21" s="39" t="str">
        <f>IF(SUM(E10:E19)=0,"",SUM(E10:E19)/10)</f>
        <v/>
      </c>
      <c r="F21" s="39" t="str">
        <f t="shared" ref="F21:O21" si="1">IF(SUM(F10:F19)=0,"",SUM(F10:F19)/10)</f>
        <v/>
      </c>
      <c r="G21" s="39" t="str">
        <f t="shared" si="1"/>
        <v/>
      </c>
      <c r="H21" s="39" t="str">
        <f t="shared" si="1"/>
        <v/>
      </c>
      <c r="I21" s="39" t="str">
        <f t="shared" si="1"/>
        <v/>
      </c>
      <c r="J21" s="39" t="str">
        <f t="shared" si="1"/>
        <v/>
      </c>
      <c r="K21" s="39" t="str">
        <f t="shared" si="1"/>
        <v/>
      </c>
      <c r="L21" s="39" t="str">
        <f t="shared" si="1"/>
        <v/>
      </c>
      <c r="M21" s="39" t="str">
        <f t="shared" si="1"/>
        <v/>
      </c>
      <c r="N21" s="39" t="str">
        <f t="shared" si="1"/>
        <v/>
      </c>
      <c r="O21" s="39" t="str">
        <f t="shared" si="1"/>
        <v/>
      </c>
      <c r="V21" s="54"/>
    </row>
    <row r="22" spans="2:22" ht="16.95" customHeight="1" x14ac:dyDescent="0.3">
      <c r="C22" s="15" t="s">
        <v>245</v>
      </c>
      <c r="D22" s="35" t="str">
        <f>IF(SUM(D10:D19)=0,"",IF(D21&gt;$D$24,"Yes","No"))</f>
        <v/>
      </c>
      <c r="E22" s="35" t="str">
        <f t="shared" ref="E22:O22" si="2">IF(SUM(E10:E19)=0,"",IF(E21&gt;$D$24,"Yes","No"))</f>
        <v/>
      </c>
      <c r="F22" s="35" t="str">
        <f t="shared" si="2"/>
        <v/>
      </c>
      <c r="G22" s="35" t="str">
        <f t="shared" si="2"/>
        <v/>
      </c>
      <c r="H22" s="35" t="str">
        <f t="shared" si="2"/>
        <v/>
      </c>
      <c r="I22" s="35" t="str">
        <f t="shared" si="2"/>
        <v/>
      </c>
      <c r="J22" s="35" t="str">
        <f t="shared" si="2"/>
        <v/>
      </c>
      <c r="K22" s="35" t="str">
        <f t="shared" si="2"/>
        <v/>
      </c>
      <c r="L22" s="35" t="str">
        <f t="shared" si="2"/>
        <v/>
      </c>
      <c r="M22" s="35" t="str">
        <f t="shared" si="2"/>
        <v/>
      </c>
      <c r="N22" s="35" t="str">
        <f t="shared" si="2"/>
        <v/>
      </c>
      <c r="O22" s="35" t="str">
        <f t="shared" si="2"/>
        <v/>
      </c>
    </row>
    <row r="23" spans="2:22" s="13" customFormat="1" ht="16.95" customHeight="1" x14ac:dyDescent="0.3">
      <c r="C23" s="8"/>
      <c r="D23" s="9"/>
      <c r="E23" s="9"/>
      <c r="F23" s="9"/>
      <c r="G23" s="9"/>
      <c r="H23" s="9"/>
      <c r="I23" s="9"/>
      <c r="J23" s="9"/>
      <c r="K23" s="9"/>
      <c r="L23" s="9"/>
      <c r="M23" s="9"/>
      <c r="N23" s="9"/>
      <c r="O23" s="9"/>
      <c r="P23" s="8"/>
      <c r="Q23" s="8"/>
      <c r="R23" s="8"/>
      <c r="S23" s="8"/>
      <c r="T23" s="8"/>
      <c r="U23" s="8"/>
    </row>
    <row r="24" spans="2:22" s="13" customFormat="1" ht="16.95" customHeight="1" x14ac:dyDescent="0.3">
      <c r="C24" s="34" t="s">
        <v>246</v>
      </c>
      <c r="D24" s="9" t="str">
        <f>IF($D$5="A",3.2,IF($D$5="B",2.5,IF($D$5="C",1.6,"")))</f>
        <v/>
      </c>
      <c r="E24" s="9"/>
      <c r="F24" s="9"/>
      <c r="G24" s="9"/>
      <c r="H24" s="9"/>
      <c r="I24" s="9"/>
      <c r="J24" s="9"/>
      <c r="K24" s="9"/>
      <c r="L24" s="9"/>
      <c r="M24" s="9"/>
      <c r="N24" s="9"/>
      <c r="O24" s="9"/>
      <c r="P24" s="8"/>
      <c r="Q24" s="8"/>
      <c r="R24" s="8"/>
      <c r="S24" s="8"/>
      <c r="T24" s="8"/>
      <c r="U24" s="8"/>
    </row>
    <row r="25" spans="2:22" s="13" customFormat="1" ht="16.95" customHeight="1" x14ac:dyDescent="0.3">
      <c r="C25" s="8"/>
      <c r="D25" s="9"/>
      <c r="E25" s="9"/>
      <c r="F25" s="9"/>
      <c r="G25" s="9"/>
      <c r="H25" s="9"/>
      <c r="I25" s="9"/>
      <c r="J25" s="9"/>
      <c r="K25" s="9"/>
      <c r="L25" s="9"/>
      <c r="M25" s="9"/>
      <c r="N25" s="9"/>
      <c r="O25" s="9"/>
      <c r="P25" s="8"/>
      <c r="Q25" s="8"/>
      <c r="R25" s="8"/>
      <c r="S25" s="8"/>
      <c r="T25" s="8"/>
      <c r="U25" s="8"/>
    </row>
    <row r="26" spans="2:22" s="13" customFormat="1" ht="16.95" customHeight="1" x14ac:dyDescent="0.3">
      <c r="B26" s="36" t="str">
        <f>Instructions!B31</f>
        <v>version 1.0 Endorsed by CVMB 10.01.2017</v>
      </c>
      <c r="C26" s="8"/>
      <c r="D26" s="9"/>
      <c r="E26" s="9"/>
      <c r="F26" s="9"/>
      <c r="G26" s="9"/>
      <c r="H26" s="9"/>
      <c r="I26" s="9"/>
      <c r="J26" s="9"/>
      <c r="K26" s="9"/>
      <c r="L26" s="9"/>
      <c r="M26" s="9"/>
      <c r="N26" s="9"/>
      <c r="O26" s="9"/>
      <c r="P26" s="8"/>
      <c r="Q26" s="8"/>
      <c r="R26" s="8"/>
      <c r="S26" s="8"/>
      <c r="T26" s="8"/>
      <c r="U26" s="8"/>
    </row>
    <row r="27" spans="2:22" s="13" customFormat="1" ht="16.95" customHeight="1" x14ac:dyDescent="0.3">
      <c r="C27" s="8"/>
      <c r="D27" s="9"/>
      <c r="E27" s="9"/>
      <c r="F27" s="9"/>
      <c r="G27" s="9"/>
      <c r="H27" s="9"/>
      <c r="I27" s="9"/>
      <c r="J27" s="9"/>
      <c r="K27" s="9"/>
      <c r="L27" s="9"/>
      <c r="M27" s="9"/>
      <c r="N27" s="9"/>
      <c r="O27" s="9"/>
      <c r="P27" s="8"/>
      <c r="Q27" s="8"/>
      <c r="R27" s="8"/>
      <c r="S27" s="8"/>
      <c r="T27" s="8"/>
      <c r="U27" s="8"/>
    </row>
    <row r="28" spans="2:22" s="13" customFormat="1" ht="16.95" customHeight="1" x14ac:dyDescent="0.3">
      <c r="C28" s="8"/>
      <c r="D28" s="9"/>
      <c r="E28" s="9"/>
      <c r="F28" s="9"/>
      <c r="G28" s="9"/>
      <c r="H28" s="9"/>
      <c r="I28" s="9"/>
      <c r="J28" s="9"/>
      <c r="K28" s="9"/>
      <c r="L28" s="9"/>
      <c r="M28" s="9"/>
      <c r="N28" s="9"/>
      <c r="O28" s="9"/>
      <c r="P28" s="8"/>
      <c r="Q28" s="8"/>
      <c r="R28" s="8"/>
      <c r="S28" s="8"/>
      <c r="T28" s="8"/>
      <c r="U28" s="8"/>
    </row>
    <row r="29" spans="2:22" s="13" customFormat="1" ht="16.95" customHeight="1" x14ac:dyDescent="0.3">
      <c r="C29" s="8"/>
      <c r="D29" s="9"/>
      <c r="E29" s="9"/>
      <c r="F29" s="9"/>
      <c r="G29" s="9"/>
      <c r="H29" s="9"/>
      <c r="I29" s="9"/>
      <c r="J29" s="9"/>
      <c r="K29" s="9"/>
      <c r="L29" s="9"/>
      <c r="M29" s="9"/>
      <c r="N29" s="9"/>
      <c r="O29" s="9"/>
      <c r="P29" s="8"/>
      <c r="Q29" s="8"/>
      <c r="R29" s="8"/>
      <c r="S29" s="8"/>
      <c r="T29" s="8"/>
      <c r="U29" s="8"/>
    </row>
    <row r="30" spans="2:22" s="13" customFormat="1" ht="16.95" customHeight="1" x14ac:dyDescent="0.3">
      <c r="C30" s="8"/>
      <c r="D30" s="9"/>
      <c r="E30" s="9"/>
      <c r="F30" s="9"/>
      <c r="G30" s="9"/>
      <c r="H30" s="9"/>
      <c r="I30" s="9"/>
      <c r="J30" s="9"/>
      <c r="K30" s="9"/>
      <c r="L30" s="9"/>
      <c r="M30" s="9"/>
      <c r="N30" s="9"/>
      <c r="O30" s="9"/>
      <c r="P30" s="8"/>
      <c r="Q30" s="8"/>
      <c r="R30" s="8"/>
      <c r="S30" s="8"/>
      <c r="T30" s="8"/>
      <c r="U30" s="8"/>
    </row>
    <row r="31" spans="2:22" s="13" customFormat="1" ht="16.95" customHeight="1" x14ac:dyDescent="0.3">
      <c r="C31" s="8"/>
      <c r="D31" s="9"/>
      <c r="E31" s="9"/>
      <c r="F31" s="9"/>
      <c r="G31" s="9"/>
      <c r="H31" s="9"/>
      <c r="I31" s="9"/>
      <c r="J31" s="9"/>
      <c r="K31" s="9"/>
      <c r="L31" s="9"/>
      <c r="M31" s="9"/>
      <c r="N31" s="9"/>
      <c r="O31" s="9"/>
      <c r="P31" s="8"/>
      <c r="Q31" s="8"/>
      <c r="R31" s="8"/>
      <c r="S31" s="8"/>
      <c r="T31" s="8"/>
      <c r="U31" s="8"/>
    </row>
    <row r="32" spans="2:22" s="13" customFormat="1" ht="16.95" customHeight="1" x14ac:dyDescent="0.3">
      <c r="C32" s="8"/>
      <c r="D32" s="9"/>
      <c r="E32" s="9"/>
      <c r="F32" s="9"/>
      <c r="G32" s="9"/>
      <c r="H32" s="9"/>
      <c r="I32" s="9"/>
      <c r="J32" s="9"/>
      <c r="K32" s="9"/>
      <c r="L32" s="9"/>
      <c r="M32" s="9"/>
      <c r="N32" s="9"/>
      <c r="O32" s="9"/>
      <c r="P32" s="8"/>
      <c r="Q32" s="8"/>
      <c r="R32" s="8"/>
      <c r="S32" s="8"/>
      <c r="T32" s="8"/>
      <c r="U32" s="8"/>
    </row>
    <row r="33" spans="3:21" s="13" customFormat="1" ht="16.95" customHeight="1" x14ac:dyDescent="0.3">
      <c r="C33" s="8"/>
      <c r="D33" s="9"/>
      <c r="E33" s="9"/>
      <c r="F33" s="9"/>
      <c r="G33" s="9"/>
      <c r="H33" s="9"/>
      <c r="I33" s="9"/>
      <c r="J33" s="9"/>
      <c r="K33" s="9"/>
      <c r="L33" s="9"/>
      <c r="M33" s="9"/>
      <c r="N33" s="9"/>
      <c r="O33" s="9"/>
      <c r="P33" s="8"/>
      <c r="Q33" s="8"/>
      <c r="R33" s="8"/>
      <c r="S33" s="8"/>
      <c r="T33" s="8"/>
      <c r="U33" s="8"/>
    </row>
    <row r="34" spans="3:21" s="13" customFormat="1" ht="16.95" customHeight="1" x14ac:dyDescent="0.3">
      <c r="C34" s="8"/>
      <c r="D34" s="9"/>
      <c r="E34" s="9"/>
      <c r="F34" s="9"/>
      <c r="G34" s="9"/>
      <c r="H34" s="9"/>
      <c r="I34" s="9"/>
      <c r="J34" s="9"/>
      <c r="K34" s="9"/>
      <c r="L34" s="9"/>
      <c r="M34" s="9"/>
      <c r="N34" s="9"/>
      <c r="O34" s="9"/>
      <c r="P34" s="8"/>
      <c r="Q34" s="8"/>
      <c r="R34" s="8"/>
      <c r="S34" s="8"/>
      <c r="T34" s="8"/>
      <c r="U34" s="8"/>
    </row>
    <row r="35" spans="3:21" s="13" customFormat="1" ht="16.95" customHeight="1" x14ac:dyDescent="0.3">
      <c r="C35" s="8"/>
      <c r="D35" s="9"/>
      <c r="E35" s="9"/>
      <c r="F35" s="9"/>
      <c r="G35" s="9"/>
      <c r="H35" s="9"/>
      <c r="I35" s="9"/>
      <c r="J35" s="9"/>
      <c r="K35" s="9"/>
      <c r="L35" s="9"/>
      <c r="M35" s="9"/>
      <c r="N35" s="9"/>
      <c r="O35" s="9"/>
      <c r="P35" s="8"/>
      <c r="Q35" s="8"/>
      <c r="R35" s="8"/>
      <c r="S35" s="8"/>
      <c r="T35" s="8"/>
      <c r="U35" s="8"/>
    </row>
    <row r="36" spans="3:21" s="13" customFormat="1" ht="16.95" customHeight="1" x14ac:dyDescent="0.3">
      <c r="C36" s="8"/>
      <c r="D36" s="9"/>
      <c r="E36" s="9"/>
      <c r="F36" s="9"/>
      <c r="G36" s="9"/>
      <c r="H36" s="9"/>
      <c r="I36" s="9"/>
      <c r="J36" s="9"/>
      <c r="K36" s="9"/>
      <c r="L36" s="9"/>
      <c r="M36" s="9"/>
      <c r="N36" s="9"/>
      <c r="O36" s="9"/>
      <c r="P36" s="8"/>
      <c r="Q36" s="8"/>
      <c r="R36" s="8"/>
      <c r="S36" s="8"/>
      <c r="T36" s="8"/>
      <c r="U36" s="8"/>
    </row>
    <row r="37" spans="3:21" s="13" customFormat="1" ht="16.95" customHeight="1" x14ac:dyDescent="0.3">
      <c r="C37" s="8"/>
      <c r="D37" s="9"/>
      <c r="E37" s="9"/>
      <c r="F37" s="9"/>
      <c r="G37" s="9"/>
      <c r="H37" s="9"/>
      <c r="I37" s="9"/>
      <c r="J37" s="9"/>
      <c r="K37" s="9"/>
      <c r="L37" s="9"/>
      <c r="M37" s="9"/>
      <c r="N37" s="9"/>
      <c r="O37" s="9"/>
      <c r="P37" s="8"/>
      <c r="Q37" s="8"/>
      <c r="R37" s="8"/>
      <c r="S37" s="8"/>
      <c r="T37" s="8"/>
      <c r="U37" s="8"/>
    </row>
    <row r="38" spans="3:21" s="13" customFormat="1" ht="16.95" customHeight="1" x14ac:dyDescent="0.3">
      <c r="C38" s="8"/>
      <c r="D38" s="9"/>
      <c r="E38" s="9"/>
      <c r="F38" s="9"/>
      <c r="G38" s="9"/>
      <c r="H38" s="9"/>
      <c r="I38" s="9"/>
      <c r="J38" s="9"/>
      <c r="K38" s="9"/>
      <c r="L38" s="9"/>
      <c r="M38" s="9"/>
      <c r="N38" s="9"/>
      <c r="O38" s="9"/>
      <c r="P38" s="8"/>
      <c r="Q38" s="8"/>
      <c r="R38" s="8"/>
      <c r="S38" s="8"/>
      <c r="T38" s="8"/>
      <c r="U38" s="8"/>
    </row>
    <row r="39" spans="3:21" s="13" customFormat="1" ht="16.95" customHeight="1" x14ac:dyDescent="0.3">
      <c r="C39" s="8"/>
      <c r="D39" s="9"/>
      <c r="E39" s="9"/>
      <c r="F39" s="9"/>
      <c r="G39" s="9"/>
      <c r="H39" s="9"/>
      <c r="I39" s="9"/>
      <c r="J39" s="9"/>
      <c r="K39" s="9"/>
      <c r="L39" s="9"/>
      <c r="M39" s="9"/>
      <c r="N39" s="9"/>
      <c r="O39" s="9"/>
      <c r="P39" s="8"/>
      <c r="Q39" s="8"/>
      <c r="R39" s="8"/>
      <c r="S39" s="8"/>
      <c r="T39" s="8"/>
      <c r="U39" s="8"/>
    </row>
    <row r="40" spans="3:21" s="13" customFormat="1" ht="16.95" customHeight="1" x14ac:dyDescent="0.3">
      <c r="C40" s="8"/>
      <c r="D40" s="9"/>
      <c r="E40" s="9"/>
      <c r="F40" s="9"/>
      <c r="G40" s="9"/>
      <c r="H40" s="9"/>
      <c r="I40" s="9"/>
      <c r="J40" s="9"/>
      <c r="K40" s="9"/>
      <c r="L40" s="9"/>
      <c r="M40" s="9"/>
      <c r="N40" s="9"/>
      <c r="O40" s="9"/>
      <c r="P40" s="8"/>
      <c r="Q40" s="8"/>
      <c r="R40" s="8"/>
      <c r="S40" s="8"/>
      <c r="T40" s="8"/>
      <c r="U40" s="8"/>
    </row>
    <row r="41" spans="3:21" s="13" customFormat="1" ht="16.95" customHeight="1" x14ac:dyDescent="0.3">
      <c r="C41" s="8"/>
      <c r="D41" s="9"/>
      <c r="E41" s="9"/>
      <c r="F41" s="9"/>
      <c r="G41" s="9"/>
      <c r="H41" s="9"/>
      <c r="I41" s="9"/>
      <c r="J41" s="9"/>
      <c r="K41" s="9"/>
      <c r="L41" s="9"/>
      <c r="M41" s="9"/>
      <c r="N41" s="9"/>
      <c r="O41" s="9"/>
      <c r="P41" s="8"/>
      <c r="Q41" s="8"/>
      <c r="R41" s="8"/>
      <c r="S41" s="8"/>
      <c r="T41" s="8"/>
      <c r="U41" s="8"/>
    </row>
    <row r="42" spans="3:21" s="13" customFormat="1" ht="16.95" customHeight="1" x14ac:dyDescent="0.3">
      <c r="C42" s="8"/>
      <c r="D42" s="9"/>
      <c r="E42" s="9"/>
      <c r="F42" s="9"/>
      <c r="G42" s="9"/>
      <c r="H42" s="9"/>
      <c r="I42" s="9"/>
      <c r="J42" s="9"/>
      <c r="K42" s="9"/>
      <c r="L42" s="9"/>
      <c r="M42" s="9"/>
      <c r="N42" s="9"/>
      <c r="O42" s="9"/>
      <c r="P42" s="8"/>
      <c r="Q42" s="8"/>
      <c r="R42" s="8"/>
      <c r="S42" s="8"/>
      <c r="T42" s="8"/>
      <c r="U42" s="8"/>
    </row>
    <row r="43" spans="3:21" s="13" customFormat="1" ht="16.95" customHeight="1" x14ac:dyDescent="0.3">
      <c r="C43" s="8"/>
      <c r="D43" s="9"/>
      <c r="E43" s="9"/>
      <c r="F43" s="9"/>
      <c r="G43" s="9"/>
      <c r="H43" s="9"/>
      <c r="I43" s="9"/>
      <c r="J43" s="9"/>
      <c r="K43" s="9"/>
      <c r="L43" s="9"/>
      <c r="M43" s="9"/>
      <c r="N43" s="9"/>
      <c r="O43" s="9"/>
      <c r="P43" s="8"/>
      <c r="Q43" s="8"/>
      <c r="R43" s="8"/>
      <c r="S43" s="8"/>
      <c r="T43" s="8"/>
      <c r="U43" s="8"/>
    </row>
    <row r="44" spans="3:21" s="13" customFormat="1" ht="16.95" customHeight="1" x14ac:dyDescent="0.3">
      <c r="C44" s="8"/>
      <c r="D44" s="9"/>
      <c r="E44" s="9"/>
      <c r="F44" s="9"/>
      <c r="G44" s="9"/>
      <c r="H44" s="9"/>
      <c r="I44" s="9"/>
      <c r="J44" s="9"/>
      <c r="K44" s="9"/>
      <c r="L44" s="9"/>
      <c r="M44" s="9"/>
      <c r="N44" s="9"/>
      <c r="O44" s="9"/>
      <c r="P44" s="8"/>
      <c r="Q44" s="8"/>
      <c r="R44" s="8"/>
      <c r="S44" s="8"/>
      <c r="T44" s="8"/>
      <c r="U44" s="8"/>
    </row>
    <row r="45" spans="3:21" s="13" customFormat="1" ht="16.95" customHeight="1" x14ac:dyDescent="0.3">
      <c r="C45" s="8"/>
      <c r="D45" s="9"/>
      <c r="E45" s="9"/>
      <c r="F45" s="9"/>
      <c r="G45" s="9"/>
      <c r="H45" s="9"/>
      <c r="I45" s="9"/>
      <c r="J45" s="9"/>
      <c r="K45" s="9"/>
      <c r="L45" s="9"/>
      <c r="M45" s="9"/>
      <c r="N45" s="9"/>
      <c r="O45" s="9"/>
      <c r="P45" s="8"/>
      <c r="Q45" s="8"/>
      <c r="R45" s="8"/>
      <c r="S45" s="8"/>
      <c r="T45" s="8"/>
      <c r="U45" s="8"/>
    </row>
    <row r="46" spans="3:21" s="13" customFormat="1" ht="16.95" customHeight="1" x14ac:dyDescent="0.3">
      <c r="C46" s="8"/>
      <c r="D46" s="9"/>
      <c r="E46" s="9"/>
      <c r="F46" s="9"/>
      <c r="G46" s="9"/>
      <c r="H46" s="9"/>
      <c r="I46" s="9"/>
      <c r="J46" s="9"/>
      <c r="K46" s="9"/>
      <c r="L46" s="9"/>
      <c r="M46" s="9"/>
      <c r="N46" s="9"/>
      <c r="O46" s="9"/>
      <c r="P46" s="8"/>
      <c r="Q46" s="8"/>
      <c r="R46" s="8"/>
      <c r="S46" s="8"/>
      <c r="T46" s="8"/>
      <c r="U46" s="8"/>
    </row>
    <row r="47" spans="3:21" s="13" customFormat="1" ht="16.95" customHeight="1" x14ac:dyDescent="0.3">
      <c r="C47" s="8"/>
      <c r="D47" s="9"/>
      <c r="E47" s="9"/>
      <c r="F47" s="9"/>
      <c r="G47" s="9"/>
      <c r="H47" s="9"/>
      <c r="I47" s="9"/>
      <c r="J47" s="9"/>
      <c r="K47" s="9"/>
      <c r="L47" s="9"/>
      <c r="M47" s="9"/>
      <c r="N47" s="9"/>
      <c r="O47" s="9"/>
      <c r="P47" s="8"/>
      <c r="Q47" s="8"/>
      <c r="R47" s="8"/>
      <c r="S47" s="8"/>
      <c r="T47" s="8"/>
      <c r="U47" s="8"/>
    </row>
    <row r="48" spans="3:21" s="13" customFormat="1" ht="16.95" customHeight="1" x14ac:dyDescent="0.3">
      <c r="C48" s="8"/>
      <c r="D48" s="9"/>
      <c r="E48" s="9"/>
      <c r="F48" s="9"/>
      <c r="G48" s="9"/>
      <c r="H48" s="9"/>
      <c r="I48" s="9"/>
      <c r="J48" s="9"/>
      <c r="K48" s="9"/>
      <c r="L48" s="9"/>
      <c r="M48" s="9"/>
      <c r="N48" s="9"/>
      <c r="O48" s="9"/>
      <c r="P48" s="8"/>
      <c r="Q48" s="8"/>
      <c r="R48" s="8"/>
      <c r="S48" s="8"/>
      <c r="T48" s="8"/>
      <c r="U48" s="8"/>
    </row>
    <row r="49" spans="3:21" s="13" customFormat="1" ht="16.95" customHeight="1" x14ac:dyDescent="0.3">
      <c r="C49" s="8"/>
      <c r="D49" s="9"/>
      <c r="E49" s="9"/>
      <c r="F49" s="9"/>
      <c r="G49" s="9"/>
      <c r="H49" s="9"/>
      <c r="I49" s="9"/>
      <c r="J49" s="9"/>
      <c r="K49" s="9"/>
      <c r="L49" s="9"/>
      <c r="M49" s="9"/>
      <c r="N49" s="9"/>
      <c r="O49" s="9"/>
      <c r="P49" s="8"/>
      <c r="Q49" s="8"/>
      <c r="R49" s="8"/>
      <c r="S49" s="8"/>
      <c r="T49" s="8"/>
      <c r="U49" s="8"/>
    </row>
    <row r="50" spans="3:21" s="13" customFormat="1" ht="16.95" customHeight="1" x14ac:dyDescent="0.3">
      <c r="C50" s="8"/>
      <c r="D50" s="9"/>
      <c r="E50" s="9"/>
      <c r="F50" s="9"/>
      <c r="G50" s="9"/>
      <c r="H50" s="9"/>
      <c r="I50" s="9"/>
      <c r="J50" s="9"/>
      <c r="K50" s="9"/>
      <c r="L50" s="9"/>
      <c r="M50" s="9"/>
      <c r="N50" s="9"/>
      <c r="O50" s="9"/>
      <c r="P50" s="8"/>
      <c r="Q50" s="8"/>
      <c r="R50" s="8"/>
      <c r="S50" s="8"/>
      <c r="T50" s="8"/>
      <c r="U50" s="8"/>
    </row>
    <row r="51" spans="3:21" s="13" customFormat="1" ht="16.95" customHeight="1" x14ac:dyDescent="0.3">
      <c r="C51" s="8"/>
      <c r="D51" s="9"/>
      <c r="E51" s="9"/>
      <c r="F51" s="9"/>
      <c r="G51" s="9"/>
      <c r="H51" s="9"/>
      <c r="I51" s="9"/>
      <c r="J51" s="9"/>
      <c r="K51" s="9"/>
      <c r="L51" s="9"/>
      <c r="M51" s="9"/>
      <c r="N51" s="9"/>
      <c r="O51" s="9"/>
      <c r="P51" s="8"/>
      <c r="Q51" s="8"/>
      <c r="R51" s="8"/>
      <c r="S51" s="8"/>
      <c r="T51" s="8"/>
      <c r="U51" s="8"/>
    </row>
    <row r="52" spans="3:21" s="13" customFormat="1" ht="16.95" customHeight="1" x14ac:dyDescent="0.3">
      <c r="C52" s="8"/>
      <c r="D52" s="9"/>
      <c r="E52" s="9"/>
      <c r="F52" s="9"/>
      <c r="G52" s="9"/>
      <c r="H52" s="9"/>
      <c r="I52" s="9"/>
      <c r="J52" s="9"/>
      <c r="K52" s="9"/>
      <c r="L52" s="9"/>
      <c r="M52" s="9"/>
      <c r="N52" s="9"/>
      <c r="O52" s="9"/>
      <c r="P52" s="8"/>
      <c r="Q52" s="8"/>
      <c r="R52" s="8"/>
      <c r="S52" s="8"/>
      <c r="T52" s="8"/>
      <c r="U52" s="8"/>
    </row>
    <row r="53" spans="3:21" s="13" customFormat="1" ht="16.95" customHeight="1" x14ac:dyDescent="0.3">
      <c r="C53" s="8"/>
      <c r="D53" s="9"/>
      <c r="E53" s="9"/>
      <c r="F53" s="9"/>
      <c r="G53" s="9"/>
      <c r="H53" s="9"/>
      <c r="I53" s="9"/>
      <c r="J53" s="9"/>
      <c r="K53" s="9"/>
      <c r="L53" s="9"/>
      <c r="M53" s="9"/>
      <c r="N53" s="9"/>
      <c r="O53" s="9"/>
      <c r="P53" s="8"/>
      <c r="Q53" s="8"/>
      <c r="R53" s="8"/>
      <c r="S53" s="8"/>
      <c r="T53" s="8"/>
      <c r="U53" s="8"/>
    </row>
    <row r="54" spans="3:21" s="13" customFormat="1" ht="16.95" customHeight="1" x14ac:dyDescent="0.3">
      <c r="C54" s="8"/>
      <c r="D54" s="9"/>
      <c r="E54" s="9"/>
      <c r="F54" s="9"/>
      <c r="G54" s="9"/>
      <c r="H54" s="9"/>
      <c r="I54" s="9"/>
      <c r="J54" s="9"/>
      <c r="K54" s="9"/>
      <c r="L54" s="9"/>
      <c r="M54" s="9"/>
      <c r="N54" s="9"/>
      <c r="O54" s="9"/>
      <c r="P54" s="8"/>
      <c r="Q54" s="8"/>
      <c r="R54" s="8"/>
      <c r="S54" s="8"/>
      <c r="T54" s="8"/>
      <c r="U54" s="8"/>
    </row>
    <row r="55" spans="3:21" s="13" customFormat="1" ht="16.95" customHeight="1" x14ac:dyDescent="0.3">
      <c r="C55" s="8"/>
      <c r="D55" s="9"/>
      <c r="E55" s="9"/>
      <c r="F55" s="9"/>
      <c r="G55" s="9"/>
      <c r="H55" s="9"/>
      <c r="I55" s="9"/>
      <c r="J55" s="9"/>
      <c r="K55" s="9"/>
      <c r="L55" s="9"/>
      <c r="M55" s="9"/>
      <c r="N55" s="9"/>
      <c r="O55" s="9"/>
      <c r="P55" s="8"/>
      <c r="Q55" s="8"/>
      <c r="R55" s="8"/>
      <c r="S55" s="8"/>
      <c r="T55" s="8"/>
      <c r="U55" s="8"/>
    </row>
    <row r="56" spans="3:21" s="13" customFormat="1" ht="16.95" customHeight="1" x14ac:dyDescent="0.3">
      <c r="C56" s="8"/>
      <c r="D56" s="9"/>
      <c r="E56" s="9"/>
      <c r="F56" s="9"/>
      <c r="G56" s="9"/>
      <c r="H56" s="9"/>
      <c r="I56" s="9"/>
      <c r="J56" s="9"/>
      <c r="K56" s="9"/>
      <c r="L56" s="9"/>
      <c r="M56" s="9"/>
      <c r="N56" s="9"/>
      <c r="O56" s="9"/>
      <c r="P56" s="8"/>
      <c r="Q56" s="8"/>
      <c r="R56" s="8"/>
      <c r="S56" s="8"/>
      <c r="T56" s="8"/>
      <c r="U56" s="8"/>
    </row>
    <row r="57" spans="3:21" s="13" customFormat="1" ht="16.95" customHeight="1" x14ac:dyDescent="0.3">
      <c r="C57" s="8"/>
      <c r="D57" s="9"/>
      <c r="E57" s="9"/>
      <c r="F57" s="9"/>
      <c r="G57" s="9"/>
      <c r="H57" s="9"/>
      <c r="I57" s="9"/>
      <c r="J57" s="9"/>
      <c r="K57" s="9"/>
      <c r="L57" s="9"/>
      <c r="M57" s="9"/>
      <c r="N57" s="9"/>
      <c r="O57" s="9"/>
      <c r="P57" s="8"/>
      <c r="Q57" s="8"/>
      <c r="R57" s="8"/>
      <c r="S57" s="8"/>
      <c r="T57" s="8"/>
      <c r="U57" s="8"/>
    </row>
    <row r="58" spans="3:21" s="13" customFormat="1" ht="16.95" customHeight="1" x14ac:dyDescent="0.3">
      <c r="C58" s="8"/>
      <c r="D58" s="9"/>
      <c r="E58" s="9"/>
      <c r="F58" s="9"/>
      <c r="G58" s="9"/>
      <c r="H58" s="9"/>
      <c r="I58" s="9"/>
      <c r="J58" s="9"/>
      <c r="K58" s="9"/>
      <c r="L58" s="9"/>
      <c r="M58" s="9"/>
      <c r="N58" s="9"/>
      <c r="O58" s="9"/>
      <c r="P58" s="8"/>
      <c r="Q58" s="8"/>
      <c r="R58" s="8"/>
      <c r="S58" s="8"/>
      <c r="T58" s="8"/>
      <c r="U58" s="8"/>
    </row>
    <row r="59" spans="3:21" s="13" customFormat="1" ht="16.95" customHeight="1" x14ac:dyDescent="0.3">
      <c r="C59" s="8"/>
      <c r="D59" s="9"/>
      <c r="E59" s="9"/>
      <c r="F59" s="9"/>
      <c r="G59" s="9"/>
      <c r="H59" s="9"/>
      <c r="I59" s="9"/>
      <c r="J59" s="9"/>
      <c r="K59" s="9"/>
      <c r="L59" s="9"/>
      <c r="M59" s="9"/>
      <c r="N59" s="9"/>
      <c r="O59" s="9"/>
      <c r="P59" s="8"/>
      <c r="Q59" s="8"/>
      <c r="R59" s="8"/>
      <c r="S59" s="8"/>
      <c r="T59" s="8"/>
      <c r="U59" s="8"/>
    </row>
  </sheetData>
  <sheetProtection selectLockedCells="1"/>
  <customSheetViews>
    <customSheetView guid="{740DCA0A-182B-E649-BC90-296BE2BDEAB7}" scale="130" showGridLines="0">
      <pane xSplit="7" ySplit="7.05" topLeftCell="H20" activePane="bottomRight" state="frozenSplit"/>
      <selection pane="bottomRight" activeCell="C130" sqref="C13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9">
    <mergeCell ref="P8:P9"/>
    <mergeCell ref="Q8:Q9"/>
    <mergeCell ref="D7:O7"/>
    <mergeCell ref="C8:C9"/>
    <mergeCell ref="F5:H5"/>
    <mergeCell ref="K3:N3"/>
    <mergeCell ref="D3:I3"/>
    <mergeCell ref="B8:B9"/>
    <mergeCell ref="D8:O8"/>
  </mergeCells>
  <phoneticPr fontId="10" type="noConversion"/>
  <conditionalFormatting sqref="D22:O22">
    <cfRule type="cellIs" dxfId="55" priority="3" operator="equal">
      <formula>"Yes"</formula>
    </cfRule>
  </conditionalFormatting>
  <conditionalFormatting sqref="M26">
    <cfRule type="cellIs" dxfId="54" priority="2" operator="equal">
      <formula>"No"</formula>
    </cfRule>
  </conditionalFormatting>
  <conditionalFormatting sqref="D22:O22">
    <cfRule type="cellIs" dxfId="53" priority="1" operator="equal">
      <formula>"No"</formula>
    </cfRule>
  </conditionalFormatting>
  <dataValidations count="4">
    <dataValidation type="list" allowBlank="1" showDropDown="1" showInputMessage="1" showErrorMessage="1" sqref="I4:J6 H4 H6 D5" xr:uid="{00000000-0002-0000-0200-000000000000}">
      <formula1>"A, B, C"</formula1>
    </dataValidation>
    <dataValidation type="whole" allowBlank="1" showInputMessage="1" showErrorMessage="1" sqref="D10:O19" xr:uid="{00000000-0002-0000-0200-000001000000}">
      <formula1>1</formula1>
      <formula2>4</formula2>
    </dataValidation>
    <dataValidation type="list" allowBlank="1" showDropDown="1" showInputMessage="1" showErrorMessage="1" sqref="D6" xr:uid="{00000000-0002-0000-0200-000002000000}">
      <formula1>"A, B, C, D"</formula1>
    </dataValidation>
    <dataValidation type="list" allowBlank="1" showInputMessage="1" showErrorMessage="1" sqref="E6:F6 F5" xr:uid="{00000000-0002-0000-0200-000003000000}">
      <formula1>"Project, Programme, Portfolio"</formula1>
    </dataValidation>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BF60"/>
  <sheetViews>
    <sheetView showGridLines="0" workbookViewId="0">
      <pane xSplit="3" ySplit="10" topLeftCell="D11" activePane="bottomRight" state="frozenSplit"/>
      <selection pane="topRight" activeCell="D17" sqref="D17"/>
      <selection pane="bottomLeft" activeCell="A10" sqref="A10"/>
      <selection pane="bottomRight" activeCell="C12" sqref="C12"/>
    </sheetView>
  </sheetViews>
  <sheetFormatPr defaultColWidth="10.77734375" defaultRowHeight="13.2" x14ac:dyDescent="0.3"/>
  <cols>
    <col min="1" max="1" width="2.77734375" style="8" customWidth="1"/>
    <col min="2" max="2" width="3.77734375" style="13" customWidth="1"/>
    <col min="3" max="3" width="61.77734375" style="8" customWidth="1"/>
    <col min="4" max="16" width="4.77734375" style="9" customWidth="1"/>
    <col min="17" max="17" width="5.6640625" style="9" customWidth="1"/>
    <col min="18" max="27" width="4.77734375" style="9" customWidth="1"/>
    <col min="28" max="29" width="50.77734375" style="8" customWidth="1"/>
    <col min="30" max="30" width="11" style="8" customWidth="1"/>
    <col min="31" max="33" width="38.77734375" style="8" hidden="1" customWidth="1"/>
    <col min="34" max="58" width="6.77734375" style="8" customWidth="1"/>
    <col min="59" max="16384" width="10.77734375" style="8"/>
  </cols>
  <sheetData>
    <row r="1" spans="2:58" x14ac:dyDescent="0.3">
      <c r="D1" s="69"/>
      <c r="E1" s="69"/>
      <c r="F1" s="69"/>
      <c r="G1" s="69"/>
      <c r="H1" s="69"/>
      <c r="I1" s="69"/>
      <c r="J1" s="69"/>
      <c r="K1" s="69"/>
      <c r="L1" s="69"/>
      <c r="M1" s="69"/>
      <c r="N1" s="69"/>
      <c r="O1" s="69"/>
      <c r="P1" s="69"/>
      <c r="Q1" s="69"/>
      <c r="R1" s="69"/>
      <c r="S1" s="69"/>
      <c r="T1" s="69"/>
      <c r="U1" s="69"/>
      <c r="V1" s="69"/>
      <c r="W1" s="69"/>
      <c r="X1" s="69"/>
      <c r="Y1" s="69"/>
      <c r="Z1" s="69"/>
      <c r="AA1" s="69"/>
    </row>
    <row r="2" spans="2:58" s="2" customFormat="1" ht="19.95" customHeight="1" x14ac:dyDescent="0.3">
      <c r="B2" s="12"/>
      <c r="C2" s="2" t="s">
        <v>234</v>
      </c>
      <c r="D2" s="70" t="s">
        <v>241</v>
      </c>
      <c r="E2" s="70"/>
      <c r="F2" s="70"/>
      <c r="G2" s="139" t="str">
        <f>'Candidate Ratings Example'!D3</f>
        <v>Josiah C. Carberry</v>
      </c>
      <c r="H2" s="139"/>
      <c r="I2" s="139"/>
      <c r="J2" s="139"/>
      <c r="K2" s="139"/>
      <c r="L2" s="139"/>
      <c r="M2" s="139"/>
      <c r="N2" s="70"/>
      <c r="O2" s="70" t="s">
        <v>293</v>
      </c>
      <c r="P2" s="70"/>
      <c r="Q2" s="48"/>
      <c r="R2" s="140">
        <f>'Candidate Ratings Example'!J3</f>
        <v>42656</v>
      </c>
      <c r="S2" s="140"/>
      <c r="T2" s="140"/>
      <c r="U2" s="140"/>
      <c r="V2" s="71"/>
      <c r="W2" s="71"/>
      <c r="X2" s="71"/>
      <c r="Y2" s="67"/>
      <c r="Z2" s="66"/>
      <c r="AA2" s="66"/>
      <c r="AB2" s="20"/>
      <c r="AC2" s="20"/>
      <c r="AD2" s="20"/>
      <c r="AE2" s="8"/>
      <c r="AF2" s="8"/>
      <c r="AG2" s="8"/>
    </row>
    <row r="3" spans="2:58" s="2" customFormat="1" ht="19.95" customHeight="1" x14ac:dyDescent="0.25">
      <c r="B3" s="12"/>
      <c r="C3" s="38" t="s">
        <v>236</v>
      </c>
      <c r="D3" s="70" t="s">
        <v>288</v>
      </c>
      <c r="E3" s="70"/>
      <c r="F3" s="70"/>
      <c r="G3" s="141"/>
      <c r="H3" s="142"/>
      <c r="I3" s="142"/>
      <c r="J3" s="142"/>
      <c r="K3" s="142"/>
      <c r="L3" s="142"/>
      <c r="M3" s="143"/>
      <c r="N3" s="70"/>
      <c r="O3" s="70" t="s">
        <v>293</v>
      </c>
      <c r="P3" s="70"/>
      <c r="Q3" s="72"/>
      <c r="R3" s="144"/>
      <c r="S3" s="145"/>
      <c r="T3" s="145"/>
      <c r="U3" s="146"/>
      <c r="V3" s="72"/>
      <c r="W3" s="72"/>
      <c r="X3" s="72"/>
      <c r="Y3" s="73"/>
      <c r="Z3" s="66"/>
      <c r="AA3" s="66"/>
      <c r="AB3" s="20"/>
      <c r="AC3" s="20"/>
      <c r="AD3" s="20"/>
      <c r="AE3" s="8"/>
      <c r="AF3" s="8"/>
      <c r="AG3" s="8"/>
    </row>
    <row r="4" spans="2:58" s="2" customFormat="1" ht="19.95" customHeight="1" x14ac:dyDescent="0.25">
      <c r="B4" s="12"/>
      <c r="C4" s="38" t="s">
        <v>235</v>
      </c>
      <c r="D4" s="74" t="s">
        <v>242</v>
      </c>
      <c r="E4" s="74"/>
      <c r="F4" s="74" t="s">
        <v>243</v>
      </c>
      <c r="G4" s="48"/>
      <c r="H4" s="65"/>
      <c r="I4" s="65"/>
      <c r="J4" s="65"/>
      <c r="K4" s="66"/>
      <c r="L4" s="66"/>
      <c r="M4" s="67"/>
      <c r="N4" s="66"/>
      <c r="O4" s="66"/>
      <c r="P4" s="75"/>
      <c r="Q4" s="76"/>
      <c r="R4" s="76"/>
      <c r="S4" s="71"/>
      <c r="T4" s="71"/>
      <c r="U4" s="71"/>
      <c r="V4" s="77"/>
      <c r="W4" s="77"/>
      <c r="X4" s="77"/>
      <c r="Y4" s="77"/>
      <c r="Z4" s="77"/>
      <c r="AA4" s="77"/>
    </row>
    <row r="5" spans="2:58" s="2" customFormat="1" ht="19.95" customHeight="1" x14ac:dyDescent="0.3">
      <c r="B5" s="12"/>
      <c r="D5" s="83" t="str">
        <f>IF('Candidate Ratings Example'!D5="","",'Candidate Ratings Example'!D5)</f>
        <v>B</v>
      </c>
      <c r="E5" s="84"/>
      <c r="F5" s="147" t="str">
        <f>IF('Candidate Ratings Example'!F5="","",'Candidate Ratings Example'!F5)</f>
        <v>Programme</v>
      </c>
      <c r="G5" s="148"/>
      <c r="H5" s="149"/>
      <c r="I5" s="65"/>
      <c r="J5" s="65"/>
      <c r="K5" s="66"/>
      <c r="L5" s="66"/>
      <c r="M5" s="67"/>
      <c r="N5" s="66"/>
      <c r="O5" s="66"/>
      <c r="P5" s="75"/>
      <c r="Q5" s="76"/>
      <c r="R5" s="76"/>
      <c r="S5" s="71"/>
      <c r="T5" s="71"/>
      <c r="U5" s="71"/>
      <c r="V5" s="77"/>
      <c r="W5" s="77"/>
      <c r="X5" s="77"/>
      <c r="Y5" s="77"/>
      <c r="Z5" s="77"/>
      <c r="AA5" s="77"/>
    </row>
    <row r="6" spans="2:58" s="2" customFormat="1" ht="19.95" customHeight="1" x14ac:dyDescent="0.3">
      <c r="B6" s="12"/>
      <c r="C6" s="38"/>
      <c r="D6" s="61"/>
      <c r="E6" s="78"/>
      <c r="F6" s="78"/>
      <c r="G6" s="78"/>
      <c r="H6" s="78"/>
      <c r="I6" s="78"/>
      <c r="J6" s="78"/>
      <c r="K6" s="78"/>
      <c r="L6" s="78"/>
      <c r="M6" s="78"/>
      <c r="N6" s="78"/>
      <c r="O6" s="78"/>
      <c r="P6" s="78"/>
      <c r="Q6" s="62"/>
      <c r="R6" s="62"/>
      <c r="S6" s="64"/>
      <c r="T6" s="65"/>
      <c r="U6" s="65"/>
      <c r="V6" s="65"/>
      <c r="W6" s="66"/>
      <c r="X6" s="66"/>
      <c r="Y6" s="67"/>
      <c r="Z6" s="66"/>
      <c r="AA6" s="66"/>
      <c r="AB6" s="19"/>
      <c r="AC6" s="22"/>
      <c r="AD6" s="22"/>
      <c r="AE6" s="8"/>
      <c r="AF6" s="8"/>
      <c r="AG6" s="8"/>
    </row>
    <row r="7" spans="2:58" ht="21" customHeight="1" x14ac:dyDescent="0.3">
      <c r="D7" s="131" t="s">
        <v>228</v>
      </c>
      <c r="E7" s="132"/>
      <c r="F7" s="132"/>
      <c r="G7" s="132"/>
      <c r="H7" s="132"/>
      <c r="I7" s="132"/>
      <c r="J7" s="132"/>
      <c r="K7" s="132"/>
      <c r="L7" s="132"/>
      <c r="M7" s="132"/>
      <c r="N7" s="132"/>
      <c r="O7" s="132"/>
      <c r="P7" s="132"/>
      <c r="Q7" s="132"/>
      <c r="R7" s="132"/>
      <c r="S7" s="132"/>
      <c r="T7" s="132"/>
      <c r="U7" s="132"/>
      <c r="V7" s="132"/>
      <c r="W7" s="132"/>
      <c r="X7" s="132"/>
      <c r="Y7" s="132"/>
      <c r="Z7" s="132"/>
      <c r="AA7" s="133"/>
    </row>
    <row r="8" spans="2:58" s="7" customFormat="1" ht="16.95" customHeight="1" x14ac:dyDescent="0.3">
      <c r="B8" s="117" t="s">
        <v>35</v>
      </c>
      <c r="C8" s="119" t="s">
        <v>227</v>
      </c>
      <c r="D8" s="121" t="s">
        <v>237</v>
      </c>
      <c r="E8" s="121"/>
      <c r="F8" s="121"/>
      <c r="G8" s="121"/>
      <c r="H8" s="121"/>
      <c r="I8" s="121"/>
      <c r="J8" s="121"/>
      <c r="K8" s="121"/>
      <c r="L8" s="121"/>
      <c r="M8" s="121"/>
      <c r="N8" s="121"/>
      <c r="O8" s="121"/>
      <c r="P8" s="121"/>
      <c r="Q8" s="121"/>
      <c r="R8" s="121"/>
      <c r="S8" s="121"/>
      <c r="T8" s="121"/>
      <c r="U8" s="121"/>
      <c r="V8" s="121"/>
      <c r="W8" s="121"/>
      <c r="X8" s="121"/>
      <c r="Y8" s="121"/>
      <c r="Z8" s="121"/>
      <c r="AA8" s="121"/>
      <c r="AB8" s="117" t="s">
        <v>292</v>
      </c>
      <c r="AC8" s="117" t="s">
        <v>36</v>
      </c>
      <c r="AD8" s="55"/>
      <c r="AE8" s="8"/>
      <c r="AF8" s="8"/>
      <c r="AG8" s="8"/>
    </row>
    <row r="9" spans="2:58" s="7" customFormat="1" ht="16.95" customHeight="1" x14ac:dyDescent="0.3">
      <c r="B9" s="150"/>
      <c r="C9" s="151"/>
      <c r="D9" s="137" t="s">
        <v>25</v>
      </c>
      <c r="E9" s="138"/>
      <c r="F9" s="137" t="s">
        <v>26</v>
      </c>
      <c r="G9" s="138"/>
      <c r="H9" s="137" t="s">
        <v>27</v>
      </c>
      <c r="I9" s="138"/>
      <c r="J9" s="137" t="s">
        <v>28</v>
      </c>
      <c r="K9" s="138"/>
      <c r="L9" s="137" t="s">
        <v>29</v>
      </c>
      <c r="M9" s="138"/>
      <c r="N9" s="137" t="s">
        <v>30</v>
      </c>
      <c r="O9" s="138"/>
      <c r="P9" s="137" t="s">
        <v>31</v>
      </c>
      <c r="Q9" s="138"/>
      <c r="R9" s="137" t="s">
        <v>32</v>
      </c>
      <c r="S9" s="138"/>
      <c r="T9" s="137" t="s">
        <v>33</v>
      </c>
      <c r="U9" s="138"/>
      <c r="V9" s="137" t="s">
        <v>34</v>
      </c>
      <c r="W9" s="138"/>
      <c r="X9" s="137" t="s">
        <v>239</v>
      </c>
      <c r="Y9" s="138"/>
      <c r="Z9" s="137" t="s">
        <v>240</v>
      </c>
      <c r="AA9" s="138"/>
      <c r="AB9" s="150"/>
      <c r="AC9" s="150"/>
      <c r="AD9" s="55"/>
      <c r="AE9" s="8"/>
      <c r="AF9" s="8"/>
      <c r="AG9" s="8"/>
    </row>
    <row r="10" spans="2:58" s="7" customFormat="1" ht="16.95" customHeight="1" x14ac:dyDescent="0.3">
      <c r="B10" s="118"/>
      <c r="C10" s="120"/>
      <c r="D10" s="81" t="s">
        <v>289</v>
      </c>
      <c r="E10" s="81" t="s">
        <v>290</v>
      </c>
      <c r="F10" s="81" t="s">
        <v>289</v>
      </c>
      <c r="G10" s="81" t="s">
        <v>290</v>
      </c>
      <c r="H10" s="81" t="s">
        <v>289</v>
      </c>
      <c r="I10" s="81" t="s">
        <v>290</v>
      </c>
      <c r="J10" s="81" t="s">
        <v>289</v>
      </c>
      <c r="K10" s="81" t="s">
        <v>290</v>
      </c>
      <c r="L10" s="81" t="s">
        <v>289</v>
      </c>
      <c r="M10" s="81" t="s">
        <v>290</v>
      </c>
      <c r="N10" s="81" t="s">
        <v>289</v>
      </c>
      <c r="O10" s="81" t="s">
        <v>290</v>
      </c>
      <c r="P10" s="81" t="s">
        <v>289</v>
      </c>
      <c r="Q10" s="81" t="s">
        <v>290</v>
      </c>
      <c r="R10" s="81" t="s">
        <v>289</v>
      </c>
      <c r="S10" s="81" t="s">
        <v>290</v>
      </c>
      <c r="T10" s="81" t="s">
        <v>289</v>
      </c>
      <c r="U10" s="81" t="s">
        <v>290</v>
      </c>
      <c r="V10" s="81" t="s">
        <v>289</v>
      </c>
      <c r="W10" s="81" t="s">
        <v>290</v>
      </c>
      <c r="X10" s="81" t="s">
        <v>289</v>
      </c>
      <c r="Y10" s="81" t="s">
        <v>290</v>
      </c>
      <c r="Z10" s="81" t="s">
        <v>289</v>
      </c>
      <c r="AA10" s="81" t="s">
        <v>290</v>
      </c>
      <c r="AB10" s="118"/>
      <c r="AC10" s="118"/>
      <c r="AD10" s="55"/>
      <c r="AE10" s="8"/>
      <c r="AF10" s="8"/>
      <c r="AG10" s="8"/>
    </row>
    <row r="11" spans="2:58" ht="60" customHeight="1" x14ac:dyDescent="0.3">
      <c r="B11" s="57">
        <f>'Candidate Ratings'!B10</f>
        <v>1</v>
      </c>
      <c r="C11" s="68" t="str">
        <f>'Candidate Ratings'!C10</f>
        <v>Objectives and assessment of results (output-related complexity): this indicator covers the complexity originating from vague, exacting and mutually conflicting goals, objectives, requirements and expectations.</v>
      </c>
      <c r="D11" s="57">
        <f>IF('Candidate Ratings Example'!D10="","",'Candidate Ratings Example'!D10)</f>
        <v>3</v>
      </c>
      <c r="E11" s="58"/>
      <c r="F11" s="57">
        <f>IF('Candidate Ratings Example'!E10="","",'Candidate Ratings Example'!E10)</f>
        <v>1</v>
      </c>
      <c r="G11" s="58"/>
      <c r="H11" s="57">
        <f>IF('Candidate Ratings Example'!F10="","",'Candidate Ratings Example'!F10)</f>
        <v>3</v>
      </c>
      <c r="I11" s="58"/>
      <c r="J11" s="57">
        <f>IF('Candidate Ratings Example'!G10="","",'Candidate Ratings Example'!G10)</f>
        <v>1</v>
      </c>
      <c r="K11" s="58"/>
      <c r="L11" s="57">
        <f>IF('Candidate Ratings Example'!H10="","",'Candidate Ratings Example'!H10)</f>
        <v>2</v>
      </c>
      <c r="M11" s="58"/>
      <c r="N11" s="57" t="str">
        <f>IF('Candidate Ratings Example'!I10="","",'Candidate Ratings Example'!I10)</f>
        <v/>
      </c>
      <c r="O11" s="58"/>
      <c r="P11" s="57" t="str">
        <f>IF('Candidate Ratings Example'!J10="","",'Candidate Ratings Example'!J10)</f>
        <v/>
      </c>
      <c r="Q11" s="58"/>
      <c r="R11" s="57" t="str">
        <f>IF('Candidate Ratings Example'!K10="","",'Candidate Ratings Example'!K10)</f>
        <v/>
      </c>
      <c r="S11" s="58"/>
      <c r="T11" s="57" t="str">
        <f>IF('Candidate Ratings Example'!L10="","",'Candidate Ratings Example'!L10)</f>
        <v/>
      </c>
      <c r="U11" s="58"/>
      <c r="V11" s="57" t="str">
        <f>IF('Candidate Ratings Example'!M10="","",'Candidate Ratings Example'!M10)</f>
        <v/>
      </c>
      <c r="W11" s="58"/>
      <c r="X11" s="57" t="str">
        <f>IF('Candidate Ratings Example'!N10="","",'Candidate Ratings Example'!N10)</f>
        <v/>
      </c>
      <c r="Y11" s="58"/>
      <c r="Z11" s="57" t="str">
        <f>IF('Candidate Ratings Example'!O10="","",'Candidate Ratings Example'!O10)</f>
        <v/>
      </c>
      <c r="AA11" s="58"/>
      <c r="AB11" s="79"/>
      <c r="AC11" s="25" t="str">
        <f t="shared" ref="AC11:AC20" si="0">IF($F$5="Project",AE11,IF($F$5="Portfolio",AG11,AF11))</f>
        <v>5.5.2 Benefits and objectives
5.5.3 Scope
5.5.13 Change and transformation
5.5.14 Select and balance</v>
      </c>
      <c r="AD11" s="52"/>
      <c r="AE11" s="23" t="s">
        <v>258</v>
      </c>
      <c r="AF11" s="23" t="s">
        <v>260</v>
      </c>
      <c r="AG11" s="23" t="s">
        <v>261</v>
      </c>
      <c r="AI11" s="9" t="s">
        <v>291</v>
      </c>
      <c r="AJ11" s="9">
        <f>IF(E11="",D11,E11)</f>
        <v>3</v>
      </c>
      <c r="AK11" s="9" t="s">
        <v>291</v>
      </c>
      <c r="AL11" s="9">
        <f t="shared" ref="AL11:BB20" si="1">IF(G11="",F11,G11)</f>
        <v>1</v>
      </c>
      <c r="AM11" s="9" t="s">
        <v>291</v>
      </c>
      <c r="AN11" s="9">
        <f t="shared" si="1"/>
        <v>3</v>
      </c>
      <c r="AO11" s="9" t="s">
        <v>291</v>
      </c>
      <c r="AP11" s="9">
        <f t="shared" si="1"/>
        <v>1</v>
      </c>
      <c r="AQ11" s="9" t="s">
        <v>291</v>
      </c>
      <c r="AR11" s="9">
        <f t="shared" si="1"/>
        <v>2</v>
      </c>
      <c r="AS11" s="9" t="s">
        <v>291</v>
      </c>
      <c r="AT11" s="9" t="str">
        <f t="shared" si="1"/>
        <v/>
      </c>
      <c r="AU11" s="9" t="s">
        <v>291</v>
      </c>
      <c r="AV11" s="9" t="str">
        <f t="shared" si="1"/>
        <v/>
      </c>
      <c r="AW11" s="9" t="s">
        <v>291</v>
      </c>
      <c r="AX11" s="9" t="str">
        <f t="shared" si="1"/>
        <v/>
      </c>
      <c r="AY11" s="9" t="s">
        <v>291</v>
      </c>
      <c r="AZ11" s="9" t="str">
        <f t="shared" si="1"/>
        <v/>
      </c>
      <c r="BA11" s="9" t="s">
        <v>291</v>
      </c>
      <c r="BB11" s="9" t="str">
        <f t="shared" si="1"/>
        <v/>
      </c>
      <c r="BC11" s="9" t="s">
        <v>291</v>
      </c>
      <c r="BD11" s="9" t="str">
        <f t="shared" ref="BD11:BD20" si="2">IF(Y11="",X11,Y11)</f>
        <v/>
      </c>
      <c r="BE11" s="9" t="s">
        <v>291</v>
      </c>
      <c r="BF11" s="9" t="str">
        <f t="shared" ref="BF11:BF20" si="3">IF(AA11="",Z11,AA11)</f>
        <v/>
      </c>
    </row>
    <row r="12" spans="2:58" ht="70.05" customHeight="1" x14ac:dyDescent="0.3">
      <c r="B12" s="57">
        <f>'Candidate Ratings'!B11</f>
        <v>2</v>
      </c>
      <c r="C12" s="68"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12" s="57">
        <f>IF('Candidate Ratings Example'!D11="","",'Candidate Ratings Example'!D11)</f>
        <v>3</v>
      </c>
      <c r="E12" s="58"/>
      <c r="F12" s="57">
        <f>IF('Candidate Ratings Example'!E11="","",'Candidate Ratings Example'!E11)</f>
        <v>2</v>
      </c>
      <c r="G12" s="58"/>
      <c r="H12" s="57">
        <f>IF('Candidate Ratings Example'!F11="","",'Candidate Ratings Example'!F11)</f>
        <v>2</v>
      </c>
      <c r="I12" s="58"/>
      <c r="J12" s="57">
        <f>IF('Candidate Ratings Example'!G11="","",'Candidate Ratings Example'!G11)</f>
        <v>2</v>
      </c>
      <c r="K12" s="58"/>
      <c r="L12" s="57">
        <f>IF('Candidate Ratings Example'!H11="","",'Candidate Ratings Example'!H11)</f>
        <v>2</v>
      </c>
      <c r="M12" s="58"/>
      <c r="N12" s="57" t="str">
        <f>IF('Candidate Ratings Example'!I11="","",'Candidate Ratings Example'!I11)</f>
        <v/>
      </c>
      <c r="O12" s="58"/>
      <c r="P12" s="57" t="str">
        <f>IF('Candidate Ratings Example'!J11="","",'Candidate Ratings Example'!J11)</f>
        <v/>
      </c>
      <c r="Q12" s="58"/>
      <c r="R12" s="57" t="str">
        <f>IF('Candidate Ratings Example'!K11="","",'Candidate Ratings Example'!K11)</f>
        <v/>
      </c>
      <c r="S12" s="58"/>
      <c r="T12" s="57" t="str">
        <f>IF('Candidate Ratings Example'!L11="","",'Candidate Ratings Example'!L11)</f>
        <v/>
      </c>
      <c r="U12" s="58"/>
      <c r="V12" s="57" t="str">
        <f>IF('Candidate Ratings Example'!M11="","",'Candidate Ratings Example'!M11)</f>
        <v/>
      </c>
      <c r="W12" s="58"/>
      <c r="X12" s="57" t="str">
        <f>IF('Candidate Ratings Example'!N11="","",'Candidate Ratings Example'!N11)</f>
        <v/>
      </c>
      <c r="Y12" s="58"/>
      <c r="Z12" s="57" t="str">
        <f>IF('Candidate Ratings Example'!O11="","",'Candidate Ratings Example'!O11)</f>
        <v/>
      </c>
      <c r="AA12" s="58"/>
      <c r="AB12" s="79"/>
      <c r="AC12" s="25" t="str">
        <f t="shared" si="0"/>
        <v>5.5.4 Time
5.5.5 Organisation and information
5.5.6 Quality
5.5.10 Plan and control</v>
      </c>
      <c r="AD12" s="52"/>
      <c r="AE12" s="23" t="s">
        <v>259</v>
      </c>
      <c r="AF12" s="23" t="s">
        <v>272</v>
      </c>
      <c r="AG12" s="23" t="s">
        <v>280</v>
      </c>
      <c r="AI12" s="9" t="s">
        <v>291</v>
      </c>
      <c r="AJ12" s="9">
        <f t="shared" ref="AJ12:AJ20" si="4">IF(E12="",D12,E12)</f>
        <v>3</v>
      </c>
      <c r="AK12" s="9" t="s">
        <v>291</v>
      </c>
      <c r="AL12" s="9">
        <f t="shared" si="1"/>
        <v>2</v>
      </c>
      <c r="AM12" s="9" t="s">
        <v>291</v>
      </c>
      <c r="AN12" s="9">
        <f t="shared" si="1"/>
        <v>2</v>
      </c>
      <c r="AO12" s="9" t="s">
        <v>291</v>
      </c>
      <c r="AP12" s="9">
        <f t="shared" si="1"/>
        <v>2</v>
      </c>
      <c r="AQ12" s="9" t="s">
        <v>291</v>
      </c>
      <c r="AR12" s="9">
        <f t="shared" si="1"/>
        <v>2</v>
      </c>
      <c r="AS12" s="9" t="s">
        <v>291</v>
      </c>
      <c r="AT12" s="9" t="str">
        <f t="shared" si="1"/>
        <v/>
      </c>
      <c r="AU12" s="9" t="s">
        <v>291</v>
      </c>
      <c r="AV12" s="9" t="str">
        <f t="shared" si="1"/>
        <v/>
      </c>
      <c r="AW12" s="9" t="s">
        <v>291</v>
      </c>
      <c r="AX12" s="9" t="str">
        <f t="shared" si="1"/>
        <v/>
      </c>
      <c r="AY12" s="9" t="s">
        <v>291</v>
      </c>
      <c r="AZ12" s="9" t="str">
        <f t="shared" si="1"/>
        <v/>
      </c>
      <c r="BA12" s="9" t="s">
        <v>291</v>
      </c>
      <c r="BB12" s="9" t="str">
        <f t="shared" si="1"/>
        <v/>
      </c>
      <c r="BC12" s="9" t="s">
        <v>291</v>
      </c>
      <c r="BD12" s="9" t="str">
        <f t="shared" si="2"/>
        <v/>
      </c>
      <c r="BE12" s="9" t="s">
        <v>291</v>
      </c>
      <c r="BF12" s="9" t="str">
        <f t="shared" si="3"/>
        <v/>
      </c>
    </row>
    <row r="13" spans="2:58" ht="70.05" customHeight="1" x14ac:dyDescent="0.3">
      <c r="B13" s="57">
        <f>'Candidate Ratings'!B12</f>
        <v>3</v>
      </c>
      <c r="C13" s="68"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13" s="57">
        <f>IF('Candidate Ratings Example'!D12="","",'Candidate Ratings Example'!D12)</f>
        <v>3</v>
      </c>
      <c r="E13" s="58"/>
      <c r="F13" s="57">
        <f>IF('Candidate Ratings Example'!E12="","",'Candidate Ratings Example'!E12)</f>
        <v>3</v>
      </c>
      <c r="G13" s="58"/>
      <c r="H13" s="57">
        <f>IF('Candidate Ratings Example'!F12="","",'Candidate Ratings Example'!F12)</f>
        <v>3</v>
      </c>
      <c r="I13" s="58"/>
      <c r="J13" s="57">
        <f>IF('Candidate Ratings Example'!G12="","",'Candidate Ratings Example'!G12)</f>
        <v>3</v>
      </c>
      <c r="K13" s="58"/>
      <c r="L13" s="57">
        <f>IF('Candidate Ratings Example'!H12="","",'Candidate Ratings Example'!H12)</f>
        <v>3</v>
      </c>
      <c r="M13" s="58"/>
      <c r="N13" s="57" t="str">
        <f>IF('Candidate Ratings Example'!I12="","",'Candidate Ratings Example'!I12)</f>
        <v/>
      </c>
      <c r="O13" s="58"/>
      <c r="P13" s="57" t="str">
        <f>IF('Candidate Ratings Example'!J12="","",'Candidate Ratings Example'!J12)</f>
        <v/>
      </c>
      <c r="Q13" s="58"/>
      <c r="R13" s="57" t="str">
        <f>IF('Candidate Ratings Example'!K12="","",'Candidate Ratings Example'!K12)</f>
        <v/>
      </c>
      <c r="S13" s="58"/>
      <c r="T13" s="57" t="str">
        <f>IF('Candidate Ratings Example'!L12="","",'Candidate Ratings Example'!L12)</f>
        <v/>
      </c>
      <c r="U13" s="58"/>
      <c r="V13" s="57" t="str">
        <f>IF('Candidate Ratings Example'!M12="","",'Candidate Ratings Example'!M12)</f>
        <v/>
      </c>
      <c r="W13" s="58"/>
      <c r="X13" s="57" t="str">
        <f>IF('Candidate Ratings Example'!N12="","",'Candidate Ratings Example'!N12)</f>
        <v/>
      </c>
      <c r="Y13" s="58"/>
      <c r="Z13" s="57" t="str">
        <f>IF('Candidate Ratings Example'!O12="","",'Candidate Ratings Example'!O12)</f>
        <v/>
      </c>
      <c r="AA13" s="58"/>
      <c r="AB13" s="79"/>
      <c r="AC13" s="25" t="str">
        <f t="shared" si="0"/>
        <v>5.5.7 Finance
5.5.8 Resources
5.5.9 Procurement and partnership</v>
      </c>
      <c r="AD13" s="52"/>
      <c r="AE13" s="23" t="s">
        <v>265</v>
      </c>
      <c r="AF13" s="23" t="s">
        <v>273</v>
      </c>
      <c r="AG13" s="23" t="s">
        <v>281</v>
      </c>
      <c r="AH13" s="54"/>
      <c r="AI13" s="9" t="s">
        <v>291</v>
      </c>
      <c r="AJ13" s="9">
        <f t="shared" si="4"/>
        <v>3</v>
      </c>
      <c r="AK13" s="9" t="s">
        <v>291</v>
      </c>
      <c r="AL13" s="9">
        <f t="shared" si="1"/>
        <v>3</v>
      </c>
      <c r="AM13" s="9" t="s">
        <v>291</v>
      </c>
      <c r="AN13" s="9">
        <f t="shared" si="1"/>
        <v>3</v>
      </c>
      <c r="AO13" s="9" t="s">
        <v>291</v>
      </c>
      <c r="AP13" s="9">
        <f t="shared" si="1"/>
        <v>3</v>
      </c>
      <c r="AQ13" s="9" t="s">
        <v>291</v>
      </c>
      <c r="AR13" s="9">
        <f t="shared" si="1"/>
        <v>3</v>
      </c>
      <c r="AS13" s="9" t="s">
        <v>291</v>
      </c>
      <c r="AT13" s="9" t="str">
        <f t="shared" si="1"/>
        <v/>
      </c>
      <c r="AU13" s="9" t="s">
        <v>291</v>
      </c>
      <c r="AV13" s="9" t="str">
        <f t="shared" si="1"/>
        <v/>
      </c>
      <c r="AW13" s="9" t="s">
        <v>291</v>
      </c>
      <c r="AX13" s="9" t="str">
        <f t="shared" si="1"/>
        <v/>
      </c>
      <c r="AY13" s="9" t="s">
        <v>291</v>
      </c>
      <c r="AZ13" s="9" t="str">
        <f t="shared" si="1"/>
        <v/>
      </c>
      <c r="BA13" s="9" t="s">
        <v>291</v>
      </c>
      <c r="BB13" s="9" t="str">
        <f t="shared" si="1"/>
        <v/>
      </c>
      <c r="BC13" s="9" t="s">
        <v>291</v>
      </c>
      <c r="BD13" s="9" t="str">
        <f t="shared" si="2"/>
        <v/>
      </c>
      <c r="BE13" s="9" t="s">
        <v>291</v>
      </c>
      <c r="BF13" s="9" t="str">
        <f t="shared" si="3"/>
        <v/>
      </c>
    </row>
    <row r="14" spans="2:58" ht="46.05" customHeight="1" x14ac:dyDescent="0.3">
      <c r="B14" s="57">
        <f>'Candidate Ratings'!B13</f>
        <v>4</v>
      </c>
      <c r="C14" s="68" t="str">
        <f>'Candidate Ratings'!C13</f>
        <v>Risk and opportunities (risk-related complexity): this indicator covers complexity related to the risk profile(s) and uncertainty levels of the project, programme or portfolio and dependent initiatives.</v>
      </c>
      <c r="D14" s="57">
        <f>IF('Candidate Ratings Example'!D13="","",'Candidate Ratings Example'!D13)</f>
        <v>4</v>
      </c>
      <c r="E14" s="58"/>
      <c r="F14" s="57">
        <f>IF('Candidate Ratings Example'!E13="","",'Candidate Ratings Example'!E13)</f>
        <v>2</v>
      </c>
      <c r="G14" s="58"/>
      <c r="H14" s="57">
        <f>IF('Candidate Ratings Example'!F13="","",'Candidate Ratings Example'!F13)</f>
        <v>3</v>
      </c>
      <c r="I14" s="58"/>
      <c r="J14" s="57">
        <f>IF('Candidate Ratings Example'!G13="","",'Candidate Ratings Example'!G13)</f>
        <v>3</v>
      </c>
      <c r="K14" s="58"/>
      <c r="L14" s="57">
        <f>IF('Candidate Ratings Example'!H13="","",'Candidate Ratings Example'!H13)</f>
        <v>4</v>
      </c>
      <c r="M14" s="58"/>
      <c r="N14" s="57" t="str">
        <f>IF('Candidate Ratings Example'!I13="","",'Candidate Ratings Example'!I13)</f>
        <v/>
      </c>
      <c r="O14" s="58"/>
      <c r="P14" s="57" t="str">
        <f>IF('Candidate Ratings Example'!J13="","",'Candidate Ratings Example'!J13)</f>
        <v/>
      </c>
      <c r="Q14" s="58"/>
      <c r="R14" s="57" t="str">
        <f>IF('Candidate Ratings Example'!K13="","",'Candidate Ratings Example'!K13)</f>
        <v/>
      </c>
      <c r="S14" s="58"/>
      <c r="T14" s="57" t="str">
        <f>IF('Candidate Ratings Example'!L13="","",'Candidate Ratings Example'!L13)</f>
        <v/>
      </c>
      <c r="U14" s="58"/>
      <c r="V14" s="57" t="str">
        <f>IF('Candidate Ratings Example'!M13="","",'Candidate Ratings Example'!M13)</f>
        <v/>
      </c>
      <c r="W14" s="58"/>
      <c r="X14" s="57" t="str">
        <f>IF('Candidate Ratings Example'!N13="","",'Candidate Ratings Example'!N13)</f>
        <v/>
      </c>
      <c r="Y14" s="58"/>
      <c r="Z14" s="57" t="str">
        <f>IF('Candidate Ratings Example'!O13="","",'Candidate Ratings Example'!O13)</f>
        <v/>
      </c>
      <c r="AA14" s="58"/>
      <c r="AB14" s="79"/>
      <c r="AC14" s="25" t="str">
        <f t="shared" si="0"/>
        <v>5.5.11 Risk and opportunity</v>
      </c>
      <c r="AD14" s="52"/>
      <c r="AE14" s="8" t="s">
        <v>262</v>
      </c>
      <c r="AF14" s="8" t="s">
        <v>263</v>
      </c>
      <c r="AG14" s="8" t="s">
        <v>264</v>
      </c>
      <c r="AH14" s="54"/>
      <c r="AI14" s="9" t="s">
        <v>291</v>
      </c>
      <c r="AJ14" s="9">
        <f t="shared" si="4"/>
        <v>4</v>
      </c>
      <c r="AK14" s="9" t="s">
        <v>291</v>
      </c>
      <c r="AL14" s="9">
        <f t="shared" si="1"/>
        <v>2</v>
      </c>
      <c r="AM14" s="9" t="s">
        <v>291</v>
      </c>
      <c r="AN14" s="9">
        <f t="shared" si="1"/>
        <v>3</v>
      </c>
      <c r="AO14" s="9" t="s">
        <v>291</v>
      </c>
      <c r="AP14" s="9">
        <f t="shared" si="1"/>
        <v>3</v>
      </c>
      <c r="AQ14" s="9" t="s">
        <v>291</v>
      </c>
      <c r="AR14" s="9">
        <f t="shared" si="1"/>
        <v>4</v>
      </c>
      <c r="AS14" s="9" t="s">
        <v>291</v>
      </c>
      <c r="AT14" s="9" t="str">
        <f t="shared" si="1"/>
        <v/>
      </c>
      <c r="AU14" s="9" t="s">
        <v>291</v>
      </c>
      <c r="AV14" s="9" t="str">
        <f t="shared" si="1"/>
        <v/>
      </c>
      <c r="AW14" s="9" t="s">
        <v>291</v>
      </c>
      <c r="AX14" s="9" t="str">
        <f t="shared" si="1"/>
        <v/>
      </c>
      <c r="AY14" s="9" t="s">
        <v>291</v>
      </c>
      <c r="AZ14" s="9" t="str">
        <f t="shared" si="1"/>
        <v/>
      </c>
      <c r="BA14" s="9" t="s">
        <v>291</v>
      </c>
      <c r="BB14" s="9" t="str">
        <f t="shared" si="1"/>
        <v/>
      </c>
      <c r="BC14" s="9" t="s">
        <v>291</v>
      </c>
      <c r="BD14" s="9" t="str">
        <f t="shared" si="2"/>
        <v/>
      </c>
      <c r="BE14" s="9" t="s">
        <v>291</v>
      </c>
      <c r="BF14" s="9" t="str">
        <f t="shared" si="3"/>
        <v/>
      </c>
    </row>
    <row r="15" spans="2:58" s="29" customFormat="1" ht="90" customHeight="1" x14ac:dyDescent="0.3">
      <c r="B15" s="57">
        <f>'Candidate Ratings'!B14</f>
        <v>5</v>
      </c>
      <c r="C15" s="68"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15" s="57">
        <f>IF('Candidate Ratings Example'!D14="","",'Candidate Ratings Example'!D14)</f>
        <v>3</v>
      </c>
      <c r="E15" s="58"/>
      <c r="F15" s="57">
        <f>IF('Candidate Ratings Example'!E14="","",'Candidate Ratings Example'!E14)</f>
        <v>2</v>
      </c>
      <c r="G15" s="58"/>
      <c r="H15" s="57">
        <f>IF('Candidate Ratings Example'!F14="","",'Candidate Ratings Example'!F14)</f>
        <v>2</v>
      </c>
      <c r="I15" s="58"/>
      <c r="J15" s="57">
        <f>IF('Candidate Ratings Example'!G14="","",'Candidate Ratings Example'!G14)</f>
        <v>3</v>
      </c>
      <c r="K15" s="58"/>
      <c r="L15" s="57">
        <f>IF('Candidate Ratings Example'!H14="","",'Candidate Ratings Example'!H14)</f>
        <v>3</v>
      </c>
      <c r="M15" s="58"/>
      <c r="N15" s="57" t="str">
        <f>IF('Candidate Ratings Example'!I14="","",'Candidate Ratings Example'!I14)</f>
        <v/>
      </c>
      <c r="O15" s="58"/>
      <c r="P15" s="57" t="str">
        <f>IF('Candidate Ratings Example'!J14="","",'Candidate Ratings Example'!J14)</f>
        <v/>
      </c>
      <c r="Q15" s="58"/>
      <c r="R15" s="57" t="str">
        <f>IF('Candidate Ratings Example'!K14="","",'Candidate Ratings Example'!K14)</f>
        <v/>
      </c>
      <c r="S15" s="58"/>
      <c r="T15" s="57" t="str">
        <f>IF('Candidate Ratings Example'!L14="","",'Candidate Ratings Example'!L14)</f>
        <v/>
      </c>
      <c r="U15" s="58"/>
      <c r="V15" s="57" t="str">
        <f>IF('Candidate Ratings Example'!M14="","",'Candidate Ratings Example'!M14)</f>
        <v/>
      </c>
      <c r="W15" s="58"/>
      <c r="X15" s="57" t="str">
        <f>IF('Candidate Ratings Example'!N14="","",'Candidate Ratings Example'!N14)</f>
        <v/>
      </c>
      <c r="Y15" s="58"/>
      <c r="Z15" s="57" t="str">
        <f>IF('Candidate Ratings Example'!O14="","",'Candidate Ratings Example'!O14)</f>
        <v/>
      </c>
      <c r="AA15" s="58"/>
      <c r="AB15" s="80"/>
      <c r="AC15" s="25" t="str">
        <f t="shared" si="0"/>
        <v>5.3.1 Strategy
5.5.1 Program design
5.5.12 Stakeholders</v>
      </c>
      <c r="AD15" s="53"/>
      <c r="AE15" s="23" t="s">
        <v>266</v>
      </c>
      <c r="AF15" s="23" t="s">
        <v>274</v>
      </c>
      <c r="AG15" s="23" t="s">
        <v>282</v>
      </c>
      <c r="AH15" s="54"/>
      <c r="AI15" s="9" t="s">
        <v>291</v>
      </c>
      <c r="AJ15" s="9">
        <f t="shared" si="4"/>
        <v>3</v>
      </c>
      <c r="AK15" s="9" t="s">
        <v>291</v>
      </c>
      <c r="AL15" s="9">
        <f t="shared" si="1"/>
        <v>2</v>
      </c>
      <c r="AM15" s="9" t="s">
        <v>291</v>
      </c>
      <c r="AN15" s="9">
        <f t="shared" si="1"/>
        <v>2</v>
      </c>
      <c r="AO15" s="9" t="s">
        <v>291</v>
      </c>
      <c r="AP15" s="9">
        <f t="shared" si="1"/>
        <v>3</v>
      </c>
      <c r="AQ15" s="9" t="s">
        <v>291</v>
      </c>
      <c r="AR15" s="9">
        <f t="shared" si="1"/>
        <v>3</v>
      </c>
      <c r="AS15" s="9" t="s">
        <v>291</v>
      </c>
      <c r="AT15" s="9" t="str">
        <f t="shared" si="1"/>
        <v/>
      </c>
      <c r="AU15" s="9" t="s">
        <v>291</v>
      </c>
      <c r="AV15" s="9" t="str">
        <f t="shared" si="1"/>
        <v/>
      </c>
      <c r="AW15" s="9" t="s">
        <v>291</v>
      </c>
      <c r="AX15" s="9" t="str">
        <f t="shared" si="1"/>
        <v/>
      </c>
      <c r="AY15" s="9" t="s">
        <v>291</v>
      </c>
      <c r="AZ15" s="9" t="str">
        <f t="shared" si="1"/>
        <v/>
      </c>
      <c r="BA15" s="9" t="s">
        <v>291</v>
      </c>
      <c r="BB15" s="9" t="str">
        <f t="shared" si="1"/>
        <v/>
      </c>
      <c r="BC15" s="9" t="s">
        <v>291</v>
      </c>
      <c r="BD15" s="9" t="str">
        <f t="shared" si="2"/>
        <v/>
      </c>
      <c r="BE15" s="9" t="s">
        <v>291</v>
      </c>
      <c r="BF15" s="9" t="str">
        <f t="shared" si="3"/>
        <v/>
      </c>
    </row>
    <row r="16" spans="2:58" ht="60" customHeight="1" x14ac:dyDescent="0.3">
      <c r="B16" s="57">
        <f>'Candidate Ratings'!B15</f>
        <v>6</v>
      </c>
      <c r="C16" s="68"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16" s="57">
        <f>IF('Candidate Ratings Example'!D15="","",'Candidate Ratings Example'!D15)</f>
        <v>3</v>
      </c>
      <c r="E16" s="58"/>
      <c r="F16" s="57">
        <f>IF('Candidate Ratings Example'!E15="","",'Candidate Ratings Example'!E15)</f>
        <v>3</v>
      </c>
      <c r="G16" s="58"/>
      <c r="H16" s="57">
        <f>IF('Candidate Ratings Example'!F15="","",'Candidate Ratings Example'!F15)</f>
        <v>3</v>
      </c>
      <c r="I16" s="58"/>
      <c r="J16" s="57">
        <f>IF('Candidate Ratings Example'!G15="","",'Candidate Ratings Example'!G15)</f>
        <v>3</v>
      </c>
      <c r="K16" s="58"/>
      <c r="L16" s="57">
        <f>IF('Candidate Ratings Example'!H15="","",'Candidate Ratings Example'!H15)</f>
        <v>3</v>
      </c>
      <c r="M16" s="58"/>
      <c r="N16" s="57" t="str">
        <f>IF('Candidate Ratings Example'!I15="","",'Candidate Ratings Example'!I15)</f>
        <v/>
      </c>
      <c r="O16" s="58"/>
      <c r="P16" s="57" t="str">
        <f>IF('Candidate Ratings Example'!J15="","",'Candidate Ratings Example'!J15)</f>
        <v/>
      </c>
      <c r="Q16" s="58"/>
      <c r="R16" s="57" t="str">
        <f>IF('Candidate Ratings Example'!K15="","",'Candidate Ratings Example'!K15)</f>
        <v/>
      </c>
      <c r="S16" s="58"/>
      <c r="T16" s="57" t="str">
        <f>IF('Candidate Ratings Example'!L15="","",'Candidate Ratings Example'!L15)</f>
        <v/>
      </c>
      <c r="U16" s="58"/>
      <c r="V16" s="57" t="str">
        <f>IF('Candidate Ratings Example'!M15="","",'Candidate Ratings Example'!M15)</f>
        <v/>
      </c>
      <c r="W16" s="58"/>
      <c r="X16" s="57" t="str">
        <f>IF('Candidate Ratings Example'!N15="","",'Candidate Ratings Example'!N15)</f>
        <v/>
      </c>
      <c r="Y16" s="58"/>
      <c r="Z16" s="57" t="str">
        <f>IF('Candidate Ratings Example'!O15="","",'Candidate Ratings Example'!O15)</f>
        <v/>
      </c>
      <c r="AA16" s="58"/>
      <c r="AB16" s="79"/>
      <c r="AC16" s="25" t="str">
        <f t="shared" si="0"/>
        <v>5.3.2 Governance, structures and processes
5.3.3 Compliance, standards and regulations</v>
      </c>
      <c r="AD16" s="52"/>
      <c r="AE16" s="23" t="s">
        <v>267</v>
      </c>
      <c r="AF16" s="23" t="s">
        <v>275</v>
      </c>
      <c r="AG16" s="23" t="s">
        <v>283</v>
      </c>
      <c r="AI16" s="9" t="s">
        <v>291</v>
      </c>
      <c r="AJ16" s="9">
        <f t="shared" si="4"/>
        <v>3</v>
      </c>
      <c r="AK16" s="9" t="s">
        <v>291</v>
      </c>
      <c r="AL16" s="9">
        <f t="shared" si="1"/>
        <v>3</v>
      </c>
      <c r="AM16" s="9" t="s">
        <v>291</v>
      </c>
      <c r="AN16" s="9">
        <f t="shared" si="1"/>
        <v>3</v>
      </c>
      <c r="AO16" s="9" t="s">
        <v>291</v>
      </c>
      <c r="AP16" s="9">
        <f t="shared" si="1"/>
        <v>3</v>
      </c>
      <c r="AQ16" s="9" t="s">
        <v>291</v>
      </c>
      <c r="AR16" s="9">
        <f t="shared" si="1"/>
        <v>3</v>
      </c>
      <c r="AS16" s="9" t="s">
        <v>291</v>
      </c>
      <c r="AT16" s="9" t="str">
        <f t="shared" si="1"/>
        <v/>
      </c>
      <c r="AU16" s="9" t="s">
        <v>291</v>
      </c>
      <c r="AV16" s="9" t="str">
        <f t="shared" si="1"/>
        <v/>
      </c>
      <c r="AW16" s="9" t="s">
        <v>291</v>
      </c>
      <c r="AX16" s="9" t="str">
        <f t="shared" si="1"/>
        <v/>
      </c>
      <c r="AY16" s="9" t="s">
        <v>291</v>
      </c>
      <c r="AZ16" s="9" t="str">
        <f t="shared" si="1"/>
        <v/>
      </c>
      <c r="BA16" s="9" t="s">
        <v>291</v>
      </c>
      <c r="BB16" s="9" t="str">
        <f t="shared" si="1"/>
        <v/>
      </c>
      <c r="BC16" s="9" t="s">
        <v>291</v>
      </c>
      <c r="BD16" s="9" t="str">
        <f t="shared" si="2"/>
        <v/>
      </c>
      <c r="BE16" s="9" t="s">
        <v>291</v>
      </c>
      <c r="BF16" s="9" t="str">
        <f t="shared" si="3"/>
        <v/>
      </c>
    </row>
    <row r="17" spans="2:58" ht="60" customHeight="1" x14ac:dyDescent="0.3">
      <c r="B17" s="57">
        <f>'Candidate Ratings'!B16</f>
        <v>7</v>
      </c>
      <c r="C17" s="68"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17" s="57">
        <f>IF('Candidate Ratings Example'!D16="","",'Candidate Ratings Example'!D16)</f>
        <v>3</v>
      </c>
      <c r="E17" s="58">
        <v>1</v>
      </c>
      <c r="F17" s="57">
        <f>IF('Candidate Ratings Example'!E16="","",'Candidate Ratings Example'!E16)</f>
        <v>2</v>
      </c>
      <c r="G17" s="58"/>
      <c r="H17" s="57">
        <f>IF('Candidate Ratings Example'!F16="","",'Candidate Ratings Example'!F16)</f>
        <v>2</v>
      </c>
      <c r="I17" s="58"/>
      <c r="J17" s="57">
        <f>IF('Candidate Ratings Example'!G16="","",'Candidate Ratings Example'!G16)</f>
        <v>3</v>
      </c>
      <c r="K17" s="58"/>
      <c r="L17" s="57">
        <f>IF('Candidate Ratings Example'!H16="","",'Candidate Ratings Example'!H16)</f>
        <v>2</v>
      </c>
      <c r="M17" s="58"/>
      <c r="N17" s="57" t="str">
        <f>IF('Candidate Ratings Example'!I16="","",'Candidate Ratings Example'!I16)</f>
        <v/>
      </c>
      <c r="O17" s="58"/>
      <c r="P17" s="57" t="str">
        <f>IF('Candidate Ratings Example'!J16="","",'Candidate Ratings Example'!J16)</f>
        <v/>
      </c>
      <c r="Q17" s="58"/>
      <c r="R17" s="57" t="str">
        <f>IF('Candidate Ratings Example'!K16="","",'Candidate Ratings Example'!K16)</f>
        <v/>
      </c>
      <c r="S17" s="58"/>
      <c r="T17" s="57" t="str">
        <f>IF('Candidate Ratings Example'!L16="","",'Candidate Ratings Example'!L16)</f>
        <v/>
      </c>
      <c r="U17" s="58"/>
      <c r="V17" s="57" t="str">
        <f>IF('Candidate Ratings Example'!M16="","",'Candidate Ratings Example'!M16)</f>
        <v/>
      </c>
      <c r="W17" s="58"/>
      <c r="X17" s="57" t="str">
        <f>IF('Candidate Ratings Example'!N16="","",'Candidate Ratings Example'!N16)</f>
        <v/>
      </c>
      <c r="Y17" s="58"/>
      <c r="Z17" s="57" t="str">
        <f>IF('Candidate Ratings Example'!O16="","",'Candidate Ratings Example'!O16)</f>
        <v/>
      </c>
      <c r="AA17" s="58"/>
      <c r="AB17" s="79"/>
      <c r="AC17" s="25" t="str">
        <f t="shared" si="0"/>
        <v>5.3.4 Power and interest
5.3.5 Culture and values</v>
      </c>
      <c r="AD17" s="52"/>
      <c r="AE17" s="23" t="s">
        <v>268</v>
      </c>
      <c r="AF17" s="23" t="s">
        <v>276</v>
      </c>
      <c r="AG17" s="23" t="s">
        <v>284</v>
      </c>
      <c r="AI17" s="9" t="s">
        <v>291</v>
      </c>
      <c r="AJ17" s="9">
        <f t="shared" si="4"/>
        <v>1</v>
      </c>
      <c r="AK17" s="9" t="s">
        <v>291</v>
      </c>
      <c r="AL17" s="9">
        <f t="shared" si="1"/>
        <v>2</v>
      </c>
      <c r="AM17" s="9" t="s">
        <v>291</v>
      </c>
      <c r="AN17" s="9">
        <f t="shared" si="1"/>
        <v>2</v>
      </c>
      <c r="AO17" s="9" t="s">
        <v>291</v>
      </c>
      <c r="AP17" s="9">
        <f t="shared" si="1"/>
        <v>3</v>
      </c>
      <c r="AQ17" s="9" t="s">
        <v>291</v>
      </c>
      <c r="AR17" s="9">
        <f t="shared" si="1"/>
        <v>2</v>
      </c>
      <c r="AS17" s="9" t="s">
        <v>291</v>
      </c>
      <c r="AT17" s="9" t="str">
        <f t="shared" si="1"/>
        <v/>
      </c>
      <c r="AU17" s="9" t="s">
        <v>291</v>
      </c>
      <c r="AV17" s="9" t="str">
        <f t="shared" si="1"/>
        <v/>
      </c>
      <c r="AW17" s="9" t="s">
        <v>291</v>
      </c>
      <c r="AX17" s="9" t="str">
        <f t="shared" si="1"/>
        <v/>
      </c>
      <c r="AY17" s="9" t="s">
        <v>291</v>
      </c>
      <c r="AZ17" s="9" t="str">
        <f t="shared" si="1"/>
        <v/>
      </c>
      <c r="BA17" s="9" t="s">
        <v>291</v>
      </c>
      <c r="BB17" s="9" t="str">
        <f t="shared" si="1"/>
        <v/>
      </c>
      <c r="BC17" s="9" t="s">
        <v>291</v>
      </c>
      <c r="BD17" s="9" t="str">
        <f t="shared" si="2"/>
        <v/>
      </c>
      <c r="BE17" s="9" t="s">
        <v>291</v>
      </c>
      <c r="BF17" s="9" t="str">
        <f t="shared" si="3"/>
        <v/>
      </c>
    </row>
    <row r="18" spans="2:58" ht="70.05" customHeight="1" x14ac:dyDescent="0.3">
      <c r="B18" s="57">
        <f>'Candidate Ratings'!B17</f>
        <v>8</v>
      </c>
      <c r="C18" s="68"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18" s="57">
        <f>IF('Candidate Ratings Example'!D17="","",'Candidate Ratings Example'!D17)</f>
        <v>3</v>
      </c>
      <c r="E18" s="58">
        <v>1</v>
      </c>
      <c r="F18" s="57">
        <f>IF('Candidate Ratings Example'!E17="","",'Candidate Ratings Example'!E17)</f>
        <v>2</v>
      </c>
      <c r="G18" s="58"/>
      <c r="H18" s="57">
        <f>IF('Candidate Ratings Example'!F17="","",'Candidate Ratings Example'!F17)</f>
        <v>3</v>
      </c>
      <c r="I18" s="58"/>
      <c r="J18" s="57">
        <f>IF('Candidate Ratings Example'!G17="","",'Candidate Ratings Example'!G17)</f>
        <v>3</v>
      </c>
      <c r="K18" s="58"/>
      <c r="L18" s="57">
        <f>IF('Candidate Ratings Example'!H17="","",'Candidate Ratings Example'!H17)</f>
        <v>2</v>
      </c>
      <c r="M18" s="58"/>
      <c r="N18" s="57" t="str">
        <f>IF('Candidate Ratings Example'!I17="","",'Candidate Ratings Example'!I17)</f>
        <v/>
      </c>
      <c r="O18" s="58"/>
      <c r="P18" s="57" t="str">
        <f>IF('Candidate Ratings Example'!J17="","",'Candidate Ratings Example'!J17)</f>
        <v/>
      </c>
      <c r="Q18" s="58"/>
      <c r="R18" s="57" t="str">
        <f>IF('Candidate Ratings Example'!K17="","",'Candidate Ratings Example'!K17)</f>
        <v/>
      </c>
      <c r="S18" s="58"/>
      <c r="T18" s="57" t="str">
        <f>IF('Candidate Ratings Example'!L17="","",'Candidate Ratings Example'!L17)</f>
        <v/>
      </c>
      <c r="U18" s="58"/>
      <c r="V18" s="57" t="str">
        <f>IF('Candidate Ratings Example'!M17="","",'Candidate Ratings Example'!M17)</f>
        <v/>
      </c>
      <c r="W18" s="58"/>
      <c r="X18" s="57" t="str">
        <f>IF('Candidate Ratings Example'!N17="","",'Candidate Ratings Example'!N17)</f>
        <v/>
      </c>
      <c r="Y18" s="58"/>
      <c r="Z18" s="57" t="str">
        <f>IF('Candidate Ratings Example'!O17="","",'Candidate Ratings Example'!O17)</f>
        <v/>
      </c>
      <c r="AA18" s="58"/>
      <c r="AB18" s="79"/>
      <c r="AC18" s="25" t="str">
        <f t="shared" si="0"/>
        <v>5.4.1 Self-reflection and self-management
5.4.2 Personal integrity and reliability
5.4.4 Relations and engagement
5.4.5 Leadership
5.4.6 Teamwork</v>
      </c>
      <c r="AD18" s="52"/>
      <c r="AE18" s="23" t="s">
        <v>269</v>
      </c>
      <c r="AF18" s="23" t="s">
        <v>277</v>
      </c>
      <c r="AG18" s="23" t="s">
        <v>285</v>
      </c>
      <c r="AH18" s="54"/>
      <c r="AI18" s="9" t="s">
        <v>291</v>
      </c>
      <c r="AJ18" s="9">
        <f t="shared" si="4"/>
        <v>1</v>
      </c>
      <c r="AK18" s="9" t="s">
        <v>291</v>
      </c>
      <c r="AL18" s="9">
        <f t="shared" si="1"/>
        <v>2</v>
      </c>
      <c r="AM18" s="9" t="s">
        <v>291</v>
      </c>
      <c r="AN18" s="9">
        <f t="shared" si="1"/>
        <v>3</v>
      </c>
      <c r="AO18" s="9" t="s">
        <v>291</v>
      </c>
      <c r="AP18" s="9">
        <f t="shared" si="1"/>
        <v>3</v>
      </c>
      <c r="AQ18" s="9" t="s">
        <v>291</v>
      </c>
      <c r="AR18" s="9">
        <f t="shared" si="1"/>
        <v>2</v>
      </c>
      <c r="AS18" s="9" t="s">
        <v>291</v>
      </c>
      <c r="AT18" s="9" t="str">
        <f t="shared" si="1"/>
        <v/>
      </c>
      <c r="AU18" s="9" t="s">
        <v>291</v>
      </c>
      <c r="AV18" s="9" t="str">
        <f t="shared" si="1"/>
        <v/>
      </c>
      <c r="AW18" s="9" t="s">
        <v>291</v>
      </c>
      <c r="AX18" s="9" t="str">
        <f t="shared" si="1"/>
        <v/>
      </c>
      <c r="AY18" s="9" t="s">
        <v>291</v>
      </c>
      <c r="AZ18" s="9" t="str">
        <f t="shared" si="1"/>
        <v/>
      </c>
      <c r="BA18" s="9" t="s">
        <v>291</v>
      </c>
      <c r="BB18" s="9" t="str">
        <f t="shared" si="1"/>
        <v/>
      </c>
      <c r="BC18" s="9" t="s">
        <v>291</v>
      </c>
      <c r="BD18" s="9" t="str">
        <f t="shared" si="2"/>
        <v/>
      </c>
      <c r="BE18" s="9" t="s">
        <v>291</v>
      </c>
      <c r="BF18" s="9" t="str">
        <f t="shared" si="3"/>
        <v/>
      </c>
    </row>
    <row r="19" spans="2:58" ht="70.05" customHeight="1" x14ac:dyDescent="0.3">
      <c r="B19" s="57">
        <f>'Candidate Ratings'!B18</f>
        <v>9</v>
      </c>
      <c r="C19" s="68"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19" s="57">
        <f>IF('Candidate Ratings Example'!D18="","",'Candidate Ratings Example'!D18)</f>
        <v>3</v>
      </c>
      <c r="E19" s="58">
        <v>1</v>
      </c>
      <c r="F19" s="57">
        <f>IF('Candidate Ratings Example'!E18="","",'Candidate Ratings Example'!E18)</f>
        <v>2</v>
      </c>
      <c r="G19" s="58"/>
      <c r="H19" s="57">
        <f>IF('Candidate Ratings Example'!F18="","",'Candidate Ratings Example'!F18)</f>
        <v>3</v>
      </c>
      <c r="I19" s="58"/>
      <c r="J19" s="57">
        <f>IF('Candidate Ratings Example'!G18="","",'Candidate Ratings Example'!G18)</f>
        <v>3</v>
      </c>
      <c r="K19" s="58"/>
      <c r="L19" s="57">
        <f>IF('Candidate Ratings Example'!H18="","",'Candidate Ratings Example'!H18)</f>
        <v>2</v>
      </c>
      <c r="M19" s="58"/>
      <c r="N19" s="57" t="str">
        <f>IF('Candidate Ratings Example'!I18="","",'Candidate Ratings Example'!I18)</f>
        <v/>
      </c>
      <c r="O19" s="58"/>
      <c r="P19" s="57" t="str">
        <f>IF('Candidate Ratings Example'!J18="","",'Candidate Ratings Example'!J18)</f>
        <v/>
      </c>
      <c r="Q19" s="58"/>
      <c r="R19" s="57" t="str">
        <f>IF('Candidate Ratings Example'!K18="","",'Candidate Ratings Example'!K18)</f>
        <v/>
      </c>
      <c r="S19" s="58"/>
      <c r="T19" s="57" t="str">
        <f>IF('Candidate Ratings Example'!L18="","",'Candidate Ratings Example'!L18)</f>
        <v/>
      </c>
      <c r="U19" s="58"/>
      <c r="V19" s="57" t="str">
        <f>IF('Candidate Ratings Example'!M18="","",'Candidate Ratings Example'!M18)</f>
        <v/>
      </c>
      <c r="W19" s="58"/>
      <c r="X19" s="57" t="str">
        <f>IF('Candidate Ratings Example'!N18="","",'Candidate Ratings Example'!N18)</f>
        <v/>
      </c>
      <c r="Y19" s="58"/>
      <c r="Z19" s="57" t="str">
        <f>IF('Candidate Ratings Example'!O18="","",'Candidate Ratings Example'!O18)</f>
        <v/>
      </c>
      <c r="AA19" s="58"/>
      <c r="AB19" s="79"/>
      <c r="AC19" s="25" t="str">
        <f t="shared" si="0"/>
        <v>5.4.8 Resourcefulness
5.4.10 Results orientation</v>
      </c>
      <c r="AD19" s="52"/>
      <c r="AE19" s="23" t="s">
        <v>270</v>
      </c>
      <c r="AF19" s="23" t="s">
        <v>278</v>
      </c>
      <c r="AG19" s="23" t="s">
        <v>286</v>
      </c>
      <c r="AH19" s="54"/>
      <c r="AI19" s="9" t="s">
        <v>291</v>
      </c>
      <c r="AJ19" s="9">
        <f t="shared" si="4"/>
        <v>1</v>
      </c>
      <c r="AK19" s="9" t="s">
        <v>291</v>
      </c>
      <c r="AL19" s="9">
        <f t="shared" si="1"/>
        <v>2</v>
      </c>
      <c r="AM19" s="9" t="s">
        <v>291</v>
      </c>
      <c r="AN19" s="9">
        <f t="shared" si="1"/>
        <v>3</v>
      </c>
      <c r="AO19" s="9" t="s">
        <v>291</v>
      </c>
      <c r="AP19" s="9">
        <f t="shared" si="1"/>
        <v>3</v>
      </c>
      <c r="AQ19" s="9" t="s">
        <v>291</v>
      </c>
      <c r="AR19" s="9">
        <f t="shared" si="1"/>
        <v>2</v>
      </c>
      <c r="AS19" s="9" t="s">
        <v>291</v>
      </c>
      <c r="AT19" s="9" t="str">
        <f t="shared" si="1"/>
        <v/>
      </c>
      <c r="AU19" s="9" t="s">
        <v>291</v>
      </c>
      <c r="AV19" s="9" t="str">
        <f t="shared" si="1"/>
        <v/>
      </c>
      <c r="AW19" s="9" t="s">
        <v>291</v>
      </c>
      <c r="AX19" s="9" t="str">
        <f t="shared" si="1"/>
        <v/>
      </c>
      <c r="AY19" s="9" t="s">
        <v>291</v>
      </c>
      <c r="AZ19" s="9" t="str">
        <f t="shared" si="1"/>
        <v/>
      </c>
      <c r="BA19" s="9" t="s">
        <v>291</v>
      </c>
      <c r="BB19" s="9" t="str">
        <f t="shared" si="1"/>
        <v/>
      </c>
      <c r="BC19" s="9" t="s">
        <v>291</v>
      </c>
      <c r="BD19" s="9" t="str">
        <f t="shared" si="2"/>
        <v/>
      </c>
      <c r="BE19" s="9" t="s">
        <v>291</v>
      </c>
      <c r="BF19" s="9" t="str">
        <f t="shared" si="3"/>
        <v/>
      </c>
    </row>
    <row r="20" spans="2:58" ht="70.05" customHeight="1" x14ac:dyDescent="0.3">
      <c r="B20" s="57">
        <f>'Candidate Ratings'!B19</f>
        <v>10</v>
      </c>
      <c r="C20" s="68"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20" s="57">
        <f>IF('Candidate Ratings Example'!D19="","",'Candidate Ratings Example'!D19)</f>
        <v>3</v>
      </c>
      <c r="E20" s="58">
        <v>1</v>
      </c>
      <c r="F20" s="57">
        <f>IF('Candidate Ratings Example'!E19="","",'Candidate Ratings Example'!E19)</f>
        <v>2</v>
      </c>
      <c r="G20" s="58"/>
      <c r="H20" s="57">
        <f>IF('Candidate Ratings Example'!F19="","",'Candidate Ratings Example'!F19)</f>
        <v>2</v>
      </c>
      <c r="I20" s="58"/>
      <c r="J20" s="57">
        <f>IF('Candidate Ratings Example'!G19="","",'Candidate Ratings Example'!G19)</f>
        <v>3</v>
      </c>
      <c r="K20" s="58"/>
      <c r="L20" s="57">
        <f>IF('Candidate Ratings Example'!H19="","",'Candidate Ratings Example'!H19)</f>
        <v>2</v>
      </c>
      <c r="M20" s="58"/>
      <c r="N20" s="57" t="str">
        <f>IF('Candidate Ratings Example'!I19="","",'Candidate Ratings Example'!I19)</f>
        <v/>
      </c>
      <c r="O20" s="58"/>
      <c r="P20" s="57" t="str">
        <f>IF('Candidate Ratings Example'!J19="","",'Candidate Ratings Example'!J19)</f>
        <v/>
      </c>
      <c r="Q20" s="58"/>
      <c r="R20" s="57" t="str">
        <f>IF('Candidate Ratings Example'!K19="","",'Candidate Ratings Example'!K19)</f>
        <v/>
      </c>
      <c r="S20" s="58"/>
      <c r="T20" s="57" t="str">
        <f>IF('Candidate Ratings Example'!L19="","",'Candidate Ratings Example'!L19)</f>
        <v/>
      </c>
      <c r="U20" s="58"/>
      <c r="V20" s="57" t="str">
        <f>IF('Candidate Ratings Example'!M19="","",'Candidate Ratings Example'!M19)</f>
        <v/>
      </c>
      <c r="W20" s="58"/>
      <c r="X20" s="57" t="str">
        <f>IF('Candidate Ratings Example'!N19="","",'Candidate Ratings Example'!N19)</f>
        <v/>
      </c>
      <c r="Y20" s="58"/>
      <c r="Z20" s="57" t="str">
        <f>IF('Candidate Ratings Example'!O19="","",'Candidate Ratings Example'!O19)</f>
        <v/>
      </c>
      <c r="AA20" s="58"/>
      <c r="AB20" s="79"/>
      <c r="AC20" s="25" t="str">
        <f t="shared" si="0"/>
        <v>5.4.3 Personal communication
5.4.7 Conflict and crisis
5.4.9 Negotiation</v>
      </c>
      <c r="AD20" s="52"/>
      <c r="AE20" s="23" t="s">
        <v>271</v>
      </c>
      <c r="AF20" s="23" t="s">
        <v>279</v>
      </c>
      <c r="AG20" s="23" t="s">
        <v>287</v>
      </c>
      <c r="AH20" s="54"/>
      <c r="AI20" s="9" t="s">
        <v>291</v>
      </c>
      <c r="AJ20" s="9">
        <f t="shared" si="4"/>
        <v>1</v>
      </c>
      <c r="AK20" s="9" t="s">
        <v>291</v>
      </c>
      <c r="AL20" s="9">
        <f t="shared" si="1"/>
        <v>2</v>
      </c>
      <c r="AM20" s="9" t="s">
        <v>291</v>
      </c>
      <c r="AN20" s="9">
        <f t="shared" si="1"/>
        <v>2</v>
      </c>
      <c r="AO20" s="9" t="s">
        <v>291</v>
      </c>
      <c r="AP20" s="9">
        <f t="shared" si="1"/>
        <v>3</v>
      </c>
      <c r="AQ20" s="9" t="s">
        <v>291</v>
      </c>
      <c r="AR20" s="9">
        <f t="shared" si="1"/>
        <v>2</v>
      </c>
      <c r="AS20" s="9" t="s">
        <v>291</v>
      </c>
      <c r="AT20" s="9" t="str">
        <f t="shared" si="1"/>
        <v/>
      </c>
      <c r="AU20" s="9" t="s">
        <v>291</v>
      </c>
      <c r="AV20" s="9" t="str">
        <f t="shared" si="1"/>
        <v/>
      </c>
      <c r="AW20" s="9" t="s">
        <v>291</v>
      </c>
      <c r="AX20" s="9" t="str">
        <f t="shared" si="1"/>
        <v/>
      </c>
      <c r="AY20" s="9" t="s">
        <v>291</v>
      </c>
      <c r="AZ20" s="9" t="str">
        <f t="shared" si="1"/>
        <v/>
      </c>
      <c r="BA20" s="9" t="s">
        <v>291</v>
      </c>
      <c r="BB20" s="9" t="str">
        <f t="shared" si="1"/>
        <v/>
      </c>
      <c r="BC20" s="9" t="s">
        <v>291</v>
      </c>
      <c r="BD20" s="9" t="str">
        <f t="shared" si="2"/>
        <v/>
      </c>
      <c r="BE20" s="9" t="s">
        <v>291</v>
      </c>
      <c r="BF20" s="9" t="str">
        <f t="shared" si="3"/>
        <v/>
      </c>
    </row>
    <row r="21" spans="2:58" ht="16.95" customHeight="1" x14ac:dyDescent="0.3">
      <c r="AH21" s="54"/>
    </row>
    <row r="22" spans="2:58" ht="16.95" customHeight="1" x14ac:dyDescent="0.3">
      <c r="C22" s="15" t="s">
        <v>244</v>
      </c>
      <c r="D22" s="39">
        <f>IF(SUM(D11:D20)=0,"",SUM(D11:D20)/10)</f>
        <v>3.1</v>
      </c>
      <c r="E22" s="39">
        <f>AJ22</f>
        <v>2.2999999999999998</v>
      </c>
      <c r="F22" s="39">
        <f t="shared" ref="F22:Z22" si="5">IF(SUM(F11:F20)=0,"",SUM(F11:F20)/10)</f>
        <v>2.1</v>
      </c>
      <c r="G22" s="39">
        <f>AL22</f>
        <v>2.1</v>
      </c>
      <c r="H22" s="39">
        <f t="shared" si="5"/>
        <v>2.6</v>
      </c>
      <c r="I22" s="39">
        <f>AN22</f>
        <v>2.6</v>
      </c>
      <c r="J22" s="39">
        <f t="shared" si="5"/>
        <v>2.7</v>
      </c>
      <c r="K22" s="39">
        <f>AP22</f>
        <v>2.7</v>
      </c>
      <c r="L22" s="39">
        <f t="shared" si="5"/>
        <v>2.5</v>
      </c>
      <c r="M22" s="39">
        <f>AR22</f>
        <v>2.5</v>
      </c>
      <c r="N22" s="39" t="str">
        <f t="shared" si="5"/>
        <v/>
      </c>
      <c r="O22" s="39" t="str">
        <f>AT22</f>
        <v/>
      </c>
      <c r="P22" s="39" t="str">
        <f t="shared" si="5"/>
        <v/>
      </c>
      <c r="Q22" s="39" t="str">
        <f>AV22</f>
        <v/>
      </c>
      <c r="R22" s="39" t="str">
        <f t="shared" si="5"/>
        <v/>
      </c>
      <c r="S22" s="39" t="str">
        <f>AX22</f>
        <v/>
      </c>
      <c r="T22" s="39" t="str">
        <f t="shared" si="5"/>
        <v/>
      </c>
      <c r="U22" s="39" t="str">
        <f>AZ22</f>
        <v/>
      </c>
      <c r="V22" s="39" t="str">
        <f t="shared" si="5"/>
        <v/>
      </c>
      <c r="W22" s="39" t="str">
        <f>BB22</f>
        <v/>
      </c>
      <c r="X22" s="39" t="str">
        <f t="shared" si="5"/>
        <v/>
      </c>
      <c r="Y22" s="39" t="str">
        <f>BD22</f>
        <v/>
      </c>
      <c r="Z22" s="39" t="str">
        <f t="shared" si="5"/>
        <v/>
      </c>
      <c r="AA22" s="39" t="str">
        <f>BF22</f>
        <v/>
      </c>
      <c r="AH22" s="54"/>
      <c r="AJ22" s="39">
        <f>IF(SUM(AJ11:AJ20)=0,"",SUM(AJ11:AJ20)/10)</f>
        <v>2.2999999999999998</v>
      </c>
      <c r="AK22" s="39" t="str">
        <f t="shared" ref="AK22:BF22" si="6">IF(SUM(AK11:AK20)=0,"",SUM(AK11:AK20)/10)</f>
        <v/>
      </c>
      <c r="AL22" s="39">
        <f t="shared" si="6"/>
        <v>2.1</v>
      </c>
      <c r="AM22" s="39" t="str">
        <f t="shared" si="6"/>
        <v/>
      </c>
      <c r="AN22" s="39">
        <f t="shared" si="6"/>
        <v>2.6</v>
      </c>
      <c r="AO22" s="39" t="str">
        <f t="shared" si="6"/>
        <v/>
      </c>
      <c r="AP22" s="39">
        <f t="shared" si="6"/>
        <v>2.7</v>
      </c>
      <c r="AQ22" s="39" t="str">
        <f t="shared" si="6"/>
        <v/>
      </c>
      <c r="AR22" s="39">
        <f t="shared" si="6"/>
        <v>2.5</v>
      </c>
      <c r="AS22" s="39" t="str">
        <f t="shared" si="6"/>
        <v/>
      </c>
      <c r="AT22" s="39" t="str">
        <f t="shared" si="6"/>
        <v/>
      </c>
      <c r="AU22" s="39" t="str">
        <f t="shared" si="6"/>
        <v/>
      </c>
      <c r="AV22" s="39" t="str">
        <f t="shared" si="6"/>
        <v/>
      </c>
      <c r="AW22" s="39" t="str">
        <f t="shared" si="6"/>
        <v/>
      </c>
      <c r="AX22" s="39" t="str">
        <f t="shared" si="6"/>
        <v/>
      </c>
      <c r="AY22" s="39" t="str">
        <f t="shared" si="6"/>
        <v/>
      </c>
      <c r="AZ22" s="39" t="str">
        <f t="shared" si="6"/>
        <v/>
      </c>
      <c r="BA22" s="39" t="str">
        <f t="shared" si="6"/>
        <v/>
      </c>
      <c r="BB22" s="39" t="str">
        <f t="shared" si="6"/>
        <v/>
      </c>
      <c r="BD22" s="39" t="str">
        <f t="shared" si="6"/>
        <v/>
      </c>
      <c r="BF22" s="39" t="str">
        <f t="shared" si="6"/>
        <v/>
      </c>
    </row>
    <row r="23" spans="2:58" ht="16.95" customHeight="1" x14ac:dyDescent="0.3">
      <c r="C23" s="15" t="s">
        <v>245</v>
      </c>
      <c r="D23" s="35"/>
      <c r="E23" s="35" t="str">
        <f>IF(SUM(D11:D20)=0,"",IF(E22&gt;$D$25,"Yes","No"))</f>
        <v>No</v>
      </c>
      <c r="F23" s="35"/>
      <c r="G23" s="35" t="str">
        <f>IF(SUM(F11:F20)=0,"",IF(G22&gt;$D$25,"Yes","No"))</f>
        <v>No</v>
      </c>
      <c r="H23" s="35"/>
      <c r="I23" s="35" t="str">
        <f>IF(SUM(H11:H20)=0,"",IF(I22&gt;$D$25,"Yes","No"))</f>
        <v>Yes</v>
      </c>
      <c r="J23" s="35"/>
      <c r="K23" s="35" t="str">
        <f>IF(SUM(J11:J20)=0,"",IF(K22&gt;$D$25,"Yes","No"))</f>
        <v>Yes</v>
      </c>
      <c r="L23" s="35"/>
      <c r="M23" s="35" t="str">
        <f>IF(SUM(L11:L20)=0,"",IF(M22&gt;$D$25,"Yes","No"))</f>
        <v>No</v>
      </c>
      <c r="N23" s="35"/>
      <c r="O23" s="35" t="str">
        <f>IF(SUM(N11:N20)=0,"",IF(O22&gt;$D$25,"Yes","No"))</f>
        <v/>
      </c>
      <c r="P23" s="35"/>
      <c r="Q23" s="35" t="str">
        <f>IF(SUM(P11:P20)=0,"",IF(Q22&gt;$D$25,"Yes","No"))</f>
        <v/>
      </c>
      <c r="R23" s="35"/>
      <c r="S23" s="35" t="str">
        <f>IF(SUM(R11:R20)=0,"",IF(S22&gt;$D$25,"Yes","No"))</f>
        <v/>
      </c>
      <c r="T23" s="35"/>
      <c r="U23" s="35" t="str">
        <f>IF(SUM(T11:T20)=0,"",IF(U22&gt;$D$25,"Yes","No"))</f>
        <v/>
      </c>
      <c r="V23" s="35"/>
      <c r="W23" s="35" t="str">
        <f>IF(SUM(V11:V20)=0,"",IF(W22&gt;$D$25,"Yes","No"))</f>
        <v/>
      </c>
      <c r="X23" s="35"/>
      <c r="Y23" s="35" t="str">
        <f>IF(SUM(X11:X20)=0,"",IF(Y22&gt;$D$25,"Yes","No"))</f>
        <v/>
      </c>
      <c r="Z23" s="35"/>
      <c r="AA23" s="35" t="str">
        <f>IF(SUM(Z11:Z20)=0,"",IF(AA22&gt;$D$25,"Yes","No"))</f>
        <v/>
      </c>
    </row>
    <row r="24" spans="2:58" s="13" customFormat="1" ht="16.95" customHeight="1" x14ac:dyDescent="0.3">
      <c r="C24" s="8"/>
      <c r="D24" s="9"/>
      <c r="E24" s="9"/>
      <c r="F24" s="9"/>
      <c r="G24" s="9"/>
      <c r="H24" s="9"/>
      <c r="I24" s="9"/>
      <c r="J24" s="9"/>
      <c r="K24" s="9"/>
      <c r="L24" s="9"/>
      <c r="M24" s="9"/>
      <c r="N24" s="9"/>
      <c r="O24" s="9"/>
      <c r="P24" s="9"/>
      <c r="Q24" s="9"/>
      <c r="R24" s="9"/>
      <c r="S24" s="9"/>
      <c r="T24" s="9"/>
      <c r="U24" s="9"/>
      <c r="V24" s="9"/>
      <c r="W24" s="9"/>
      <c r="X24" s="9"/>
      <c r="Y24" s="9"/>
      <c r="Z24" s="9"/>
      <c r="AA24" s="9"/>
      <c r="AB24" s="8"/>
      <c r="AC24" s="8"/>
      <c r="AD24" s="8"/>
      <c r="AE24" s="8"/>
      <c r="AF24" s="8"/>
      <c r="AG24" s="8"/>
    </row>
    <row r="25" spans="2:58" s="13" customFormat="1" ht="16.95" customHeight="1" x14ac:dyDescent="0.3">
      <c r="C25" s="34" t="s">
        <v>246</v>
      </c>
      <c r="D25" s="9">
        <f>'Candidate Ratings Example'!D24</f>
        <v>2.5</v>
      </c>
      <c r="E25" s="9"/>
      <c r="F25" s="9"/>
      <c r="G25" s="9"/>
      <c r="H25" s="9"/>
      <c r="I25" s="9"/>
      <c r="J25" s="9"/>
      <c r="K25" s="9"/>
      <c r="L25" s="9"/>
      <c r="M25" s="9"/>
      <c r="N25" s="9"/>
      <c r="O25" s="9"/>
      <c r="P25" s="9"/>
      <c r="Q25" s="9"/>
      <c r="R25" s="9"/>
      <c r="S25" s="9"/>
      <c r="T25" s="9"/>
      <c r="U25" s="9"/>
      <c r="V25" s="9"/>
      <c r="W25" s="9"/>
      <c r="X25" s="9"/>
      <c r="Y25" s="9"/>
      <c r="Z25" s="9"/>
      <c r="AA25" s="9"/>
      <c r="AB25" s="8"/>
      <c r="AC25" s="8"/>
      <c r="AD25" s="8"/>
      <c r="AE25" s="8"/>
      <c r="AF25" s="8"/>
      <c r="AG25" s="8"/>
    </row>
    <row r="26" spans="2:58" s="13" customFormat="1" ht="16.95" customHeight="1" x14ac:dyDescent="0.3">
      <c r="C26" s="8"/>
      <c r="D26" s="9"/>
      <c r="E26" s="39"/>
      <c r="F26" s="9"/>
      <c r="G26" s="9"/>
      <c r="H26" s="9"/>
      <c r="I26" s="9"/>
      <c r="J26" s="9"/>
      <c r="K26" s="9"/>
      <c r="L26" s="9"/>
      <c r="M26" s="9"/>
      <c r="N26" s="9"/>
      <c r="O26" s="9"/>
      <c r="P26" s="9"/>
      <c r="Q26" s="9"/>
      <c r="R26" s="9"/>
      <c r="S26" s="9"/>
      <c r="T26" s="9"/>
      <c r="U26" s="9"/>
      <c r="V26" s="9"/>
      <c r="W26" s="9"/>
      <c r="X26" s="9"/>
      <c r="Y26" s="9"/>
      <c r="Z26" s="9"/>
      <c r="AA26" s="9"/>
      <c r="AB26" s="8"/>
      <c r="AC26" s="8"/>
      <c r="AD26" s="8"/>
      <c r="AE26" s="8"/>
      <c r="AF26" s="8"/>
      <c r="AG26" s="8"/>
    </row>
    <row r="27" spans="2:58" s="13" customFormat="1" ht="16.95" customHeight="1" x14ac:dyDescent="0.3">
      <c r="B27" s="36" t="str">
        <f>Instructions!B31</f>
        <v>version 1.0 Endorsed by CVMB 10.01.2017</v>
      </c>
      <c r="C27" s="8"/>
      <c r="D27" s="9"/>
      <c r="E27" s="9"/>
      <c r="F27" s="9"/>
      <c r="G27" s="9"/>
      <c r="H27" s="9"/>
      <c r="I27" s="9"/>
      <c r="J27" s="9"/>
      <c r="K27" s="9"/>
      <c r="L27" s="9"/>
      <c r="M27" s="9"/>
      <c r="N27" s="9"/>
      <c r="O27" s="9"/>
      <c r="P27" s="9"/>
      <c r="Q27" s="9"/>
      <c r="R27" s="9"/>
      <c r="S27" s="9"/>
      <c r="T27" s="9"/>
      <c r="U27" s="9"/>
      <c r="V27" s="9"/>
      <c r="W27" s="9"/>
      <c r="X27" s="9"/>
      <c r="Y27" s="9"/>
      <c r="Z27" s="9"/>
      <c r="AA27" s="9"/>
      <c r="AB27" s="8"/>
      <c r="AC27" s="8"/>
      <c r="AD27" s="8"/>
      <c r="AE27" s="8"/>
      <c r="AF27" s="8"/>
      <c r="AG27" s="8"/>
    </row>
    <row r="28" spans="2:58" s="13" customFormat="1" ht="16.95" customHeight="1" x14ac:dyDescent="0.3">
      <c r="C28" s="8"/>
      <c r="D28" s="9"/>
      <c r="E28" s="9"/>
      <c r="F28" s="9"/>
      <c r="G28" s="9"/>
      <c r="H28" s="9"/>
      <c r="I28" s="9"/>
      <c r="J28" s="9"/>
      <c r="K28" s="9"/>
      <c r="L28" s="9"/>
      <c r="M28" s="9"/>
      <c r="N28" s="9"/>
      <c r="O28" s="9"/>
      <c r="P28" s="9"/>
      <c r="Q28" s="9"/>
      <c r="R28" s="9"/>
      <c r="S28" s="9"/>
      <c r="T28" s="9"/>
      <c r="U28" s="9"/>
      <c r="V28" s="9"/>
      <c r="W28" s="9"/>
      <c r="X28" s="9"/>
      <c r="Y28" s="9"/>
      <c r="Z28" s="9"/>
      <c r="AA28" s="9"/>
      <c r="AB28" s="8"/>
      <c r="AC28" s="8"/>
      <c r="AD28" s="8"/>
      <c r="AE28" s="8"/>
      <c r="AF28" s="8"/>
      <c r="AG28" s="8"/>
    </row>
    <row r="29" spans="2:58" s="13" customFormat="1" ht="16.95" customHeight="1" x14ac:dyDescent="0.3">
      <c r="C29" s="8"/>
      <c r="D29" s="9"/>
      <c r="E29" s="9"/>
      <c r="F29" s="9"/>
      <c r="G29" s="9"/>
      <c r="H29" s="9"/>
      <c r="I29" s="9"/>
      <c r="J29" s="9"/>
      <c r="K29" s="9"/>
      <c r="L29" s="9"/>
      <c r="M29" s="9"/>
      <c r="N29" s="9"/>
      <c r="O29" s="9"/>
      <c r="P29" s="9"/>
      <c r="Q29" s="9"/>
      <c r="R29" s="9"/>
      <c r="S29" s="9"/>
      <c r="T29" s="9"/>
      <c r="U29" s="9"/>
      <c r="V29" s="9"/>
      <c r="W29" s="9"/>
      <c r="X29" s="9"/>
      <c r="Y29" s="9"/>
      <c r="Z29" s="9"/>
      <c r="AA29" s="9"/>
      <c r="AB29" s="8"/>
      <c r="AC29" s="8"/>
      <c r="AD29" s="8"/>
      <c r="AE29" s="8"/>
      <c r="AF29" s="8"/>
      <c r="AG29" s="8"/>
    </row>
    <row r="30" spans="2:58" s="13" customFormat="1" ht="16.95" customHeight="1" x14ac:dyDescent="0.3">
      <c r="C30" s="8"/>
      <c r="D30" s="9"/>
      <c r="E30" s="9"/>
      <c r="F30" s="9"/>
      <c r="G30" s="9"/>
      <c r="H30" s="9"/>
      <c r="I30" s="9"/>
      <c r="J30" s="9"/>
      <c r="K30" s="9"/>
      <c r="L30" s="9"/>
      <c r="M30" s="9"/>
      <c r="N30" s="9"/>
      <c r="O30" s="9"/>
      <c r="P30" s="9"/>
      <c r="Q30" s="9"/>
      <c r="R30" s="9"/>
      <c r="S30" s="9"/>
      <c r="T30" s="9"/>
      <c r="U30" s="9"/>
      <c r="V30" s="9"/>
      <c r="W30" s="9"/>
      <c r="X30" s="9"/>
      <c r="Y30" s="9"/>
      <c r="Z30" s="9"/>
      <c r="AA30" s="9"/>
      <c r="AB30" s="8"/>
      <c r="AC30" s="8"/>
      <c r="AD30" s="8"/>
      <c r="AE30" s="8"/>
      <c r="AF30" s="8"/>
      <c r="AG30" s="8"/>
    </row>
    <row r="31" spans="2:58" s="13" customFormat="1" ht="16.95" customHeight="1" x14ac:dyDescent="0.3">
      <c r="C31" s="8"/>
      <c r="D31" s="9"/>
      <c r="E31" s="9"/>
      <c r="F31" s="9"/>
      <c r="G31" s="9"/>
      <c r="H31" s="9"/>
      <c r="I31" s="9"/>
      <c r="J31" s="9"/>
      <c r="K31" s="9"/>
      <c r="L31" s="9"/>
      <c r="M31" s="9"/>
      <c r="N31" s="9"/>
      <c r="O31" s="9"/>
      <c r="P31" s="9"/>
      <c r="Q31" s="9"/>
      <c r="R31" s="9"/>
      <c r="S31" s="9"/>
      <c r="T31" s="9"/>
      <c r="U31" s="9"/>
      <c r="V31" s="9"/>
      <c r="W31" s="9"/>
      <c r="X31" s="9"/>
      <c r="Y31" s="9"/>
      <c r="Z31" s="9"/>
      <c r="AA31" s="9"/>
      <c r="AB31" s="8"/>
      <c r="AC31" s="8"/>
      <c r="AD31" s="8"/>
      <c r="AE31" s="8"/>
      <c r="AF31" s="8"/>
      <c r="AG31" s="8"/>
    </row>
    <row r="32" spans="2:58" s="13" customFormat="1" ht="16.95" customHeight="1" x14ac:dyDescent="0.3">
      <c r="C32" s="8"/>
      <c r="D32" s="9"/>
      <c r="E32" s="9"/>
      <c r="F32" s="9"/>
      <c r="G32" s="9"/>
      <c r="H32" s="9"/>
      <c r="I32" s="9"/>
      <c r="J32" s="9"/>
      <c r="K32" s="9"/>
      <c r="L32" s="9"/>
      <c r="M32" s="9"/>
      <c r="N32" s="9"/>
      <c r="O32" s="9"/>
      <c r="P32" s="9"/>
      <c r="Q32" s="9"/>
      <c r="R32" s="9"/>
      <c r="S32" s="9"/>
      <c r="T32" s="9"/>
      <c r="U32" s="9"/>
      <c r="V32" s="9"/>
      <c r="W32" s="9"/>
      <c r="X32" s="9"/>
      <c r="Y32" s="9"/>
      <c r="Z32" s="9"/>
      <c r="AA32" s="9"/>
      <c r="AB32" s="8"/>
      <c r="AC32" s="8"/>
      <c r="AD32" s="8"/>
      <c r="AE32" s="8"/>
      <c r="AF32" s="8"/>
      <c r="AG32" s="8"/>
    </row>
    <row r="33" spans="3:33" s="13" customFormat="1" ht="16.95" customHeight="1" x14ac:dyDescent="0.3">
      <c r="C33" s="8"/>
      <c r="D33" s="9"/>
      <c r="E33" s="9"/>
      <c r="F33" s="9"/>
      <c r="G33" s="9"/>
      <c r="H33" s="9"/>
      <c r="I33" s="9"/>
      <c r="J33" s="9"/>
      <c r="K33" s="9"/>
      <c r="L33" s="9"/>
      <c r="M33" s="9"/>
      <c r="N33" s="9"/>
      <c r="O33" s="9"/>
      <c r="P33" s="9"/>
      <c r="Q33" s="9"/>
      <c r="R33" s="9"/>
      <c r="S33" s="9"/>
      <c r="T33" s="9"/>
      <c r="U33" s="9"/>
      <c r="V33" s="9"/>
      <c r="W33" s="9"/>
      <c r="X33" s="9"/>
      <c r="Y33" s="9"/>
      <c r="Z33" s="9"/>
      <c r="AA33" s="9"/>
      <c r="AB33" s="8"/>
      <c r="AC33" s="8"/>
      <c r="AD33" s="8"/>
      <c r="AE33" s="8"/>
      <c r="AF33" s="8"/>
      <c r="AG33" s="8"/>
    </row>
    <row r="34" spans="3:33" s="13" customFormat="1" ht="16.95" customHeight="1" x14ac:dyDescent="0.3">
      <c r="C34" s="8"/>
      <c r="D34" s="9"/>
      <c r="E34" s="9"/>
      <c r="F34" s="9"/>
      <c r="G34" s="9"/>
      <c r="H34" s="9"/>
      <c r="I34" s="9"/>
      <c r="J34" s="9"/>
      <c r="K34" s="9"/>
      <c r="L34" s="9"/>
      <c r="M34" s="9"/>
      <c r="N34" s="9"/>
      <c r="O34" s="9"/>
      <c r="P34" s="9"/>
      <c r="Q34" s="9"/>
      <c r="R34" s="9"/>
      <c r="S34" s="9"/>
      <c r="T34" s="9"/>
      <c r="U34" s="9"/>
      <c r="V34" s="9"/>
      <c r="W34" s="9"/>
      <c r="X34" s="9"/>
      <c r="Y34" s="9"/>
      <c r="Z34" s="9"/>
      <c r="AA34" s="9"/>
      <c r="AB34" s="8"/>
      <c r="AC34" s="8"/>
      <c r="AD34" s="8"/>
      <c r="AE34" s="8"/>
      <c r="AF34" s="8"/>
      <c r="AG34" s="8"/>
    </row>
    <row r="35" spans="3:33" s="13" customFormat="1" ht="16.95" customHeight="1" x14ac:dyDescent="0.3">
      <c r="C35" s="8"/>
      <c r="D35" s="9"/>
      <c r="E35" s="9"/>
      <c r="F35" s="9"/>
      <c r="G35" s="9"/>
      <c r="H35" s="9"/>
      <c r="I35" s="9"/>
      <c r="J35" s="9"/>
      <c r="K35" s="9"/>
      <c r="L35" s="9"/>
      <c r="M35" s="9"/>
      <c r="N35" s="9"/>
      <c r="O35" s="9"/>
      <c r="P35" s="9"/>
      <c r="Q35" s="9"/>
      <c r="R35" s="9"/>
      <c r="S35" s="9"/>
      <c r="T35" s="9"/>
      <c r="U35" s="9"/>
      <c r="V35" s="9"/>
      <c r="W35" s="9"/>
      <c r="X35" s="9"/>
      <c r="Y35" s="9"/>
      <c r="Z35" s="9"/>
      <c r="AA35" s="9"/>
      <c r="AB35" s="8"/>
      <c r="AC35" s="8"/>
      <c r="AD35" s="8"/>
      <c r="AE35" s="8"/>
      <c r="AF35" s="8"/>
      <c r="AG35" s="8"/>
    </row>
    <row r="36" spans="3:33" s="13" customFormat="1" ht="16.95" customHeight="1" x14ac:dyDescent="0.3">
      <c r="C36" s="8"/>
      <c r="D36" s="9"/>
      <c r="E36" s="9"/>
      <c r="F36" s="9"/>
      <c r="G36" s="9"/>
      <c r="H36" s="9"/>
      <c r="I36" s="9"/>
      <c r="J36" s="9"/>
      <c r="K36" s="9"/>
      <c r="L36" s="9"/>
      <c r="M36" s="9"/>
      <c r="N36" s="9"/>
      <c r="O36" s="9"/>
      <c r="P36" s="9"/>
      <c r="Q36" s="9"/>
      <c r="R36" s="9"/>
      <c r="S36" s="9"/>
      <c r="T36" s="9"/>
      <c r="U36" s="9"/>
      <c r="V36" s="9"/>
      <c r="W36" s="9"/>
      <c r="X36" s="9"/>
      <c r="Y36" s="9"/>
      <c r="Z36" s="9"/>
      <c r="AA36" s="9"/>
      <c r="AB36" s="8"/>
      <c r="AC36" s="8"/>
      <c r="AD36" s="8"/>
      <c r="AE36" s="8"/>
      <c r="AF36" s="8"/>
      <c r="AG36" s="8"/>
    </row>
    <row r="37" spans="3:33" s="13" customFormat="1" ht="16.95" customHeight="1" x14ac:dyDescent="0.3">
      <c r="C37" s="8"/>
      <c r="D37" s="9"/>
      <c r="E37" s="9"/>
      <c r="F37" s="9"/>
      <c r="G37" s="9"/>
      <c r="H37" s="9"/>
      <c r="I37" s="9"/>
      <c r="J37" s="9"/>
      <c r="K37" s="9"/>
      <c r="L37" s="9"/>
      <c r="M37" s="9"/>
      <c r="N37" s="9"/>
      <c r="O37" s="9"/>
      <c r="P37" s="9"/>
      <c r="Q37" s="9"/>
      <c r="R37" s="9"/>
      <c r="S37" s="9"/>
      <c r="T37" s="9"/>
      <c r="U37" s="9"/>
      <c r="V37" s="9"/>
      <c r="W37" s="9"/>
      <c r="X37" s="9"/>
      <c r="Y37" s="9"/>
      <c r="Z37" s="9"/>
      <c r="AA37" s="9"/>
      <c r="AB37" s="8"/>
      <c r="AC37" s="8"/>
      <c r="AD37" s="8"/>
      <c r="AE37" s="8"/>
      <c r="AF37" s="8"/>
      <c r="AG37" s="8"/>
    </row>
    <row r="38" spans="3:33" s="13" customFormat="1" ht="16.95" customHeight="1" x14ac:dyDescent="0.3">
      <c r="C38" s="8"/>
      <c r="D38" s="9"/>
      <c r="E38" s="9"/>
      <c r="F38" s="9"/>
      <c r="G38" s="9"/>
      <c r="H38" s="9"/>
      <c r="I38" s="9"/>
      <c r="J38" s="9"/>
      <c r="K38" s="9"/>
      <c r="L38" s="9"/>
      <c r="M38" s="9"/>
      <c r="N38" s="9"/>
      <c r="O38" s="9"/>
      <c r="P38" s="9"/>
      <c r="Q38" s="9"/>
      <c r="R38" s="9"/>
      <c r="S38" s="9"/>
      <c r="T38" s="9"/>
      <c r="U38" s="9"/>
      <c r="V38" s="9"/>
      <c r="W38" s="9"/>
      <c r="X38" s="9"/>
      <c r="Y38" s="9"/>
      <c r="Z38" s="9"/>
      <c r="AA38" s="9"/>
      <c r="AB38" s="8"/>
      <c r="AC38" s="8"/>
      <c r="AD38" s="8"/>
      <c r="AE38" s="8"/>
      <c r="AF38" s="8"/>
      <c r="AG38" s="8"/>
    </row>
    <row r="39" spans="3:33" s="13" customFormat="1" ht="16.95" customHeight="1" x14ac:dyDescent="0.3">
      <c r="C39" s="8"/>
      <c r="D39" s="9"/>
      <c r="E39" s="9"/>
      <c r="F39" s="9"/>
      <c r="G39" s="9"/>
      <c r="H39" s="9"/>
      <c r="I39" s="9"/>
      <c r="J39" s="9"/>
      <c r="K39" s="9"/>
      <c r="L39" s="9"/>
      <c r="M39" s="9"/>
      <c r="N39" s="9"/>
      <c r="O39" s="9"/>
      <c r="P39" s="9"/>
      <c r="Q39" s="9"/>
      <c r="R39" s="9"/>
      <c r="S39" s="9"/>
      <c r="T39" s="9"/>
      <c r="U39" s="9"/>
      <c r="V39" s="9"/>
      <c r="W39" s="9"/>
      <c r="X39" s="9"/>
      <c r="Y39" s="9"/>
      <c r="Z39" s="9"/>
      <c r="AA39" s="9"/>
      <c r="AB39" s="8"/>
      <c r="AC39" s="8"/>
      <c r="AD39" s="8"/>
      <c r="AE39" s="8"/>
      <c r="AF39" s="8"/>
      <c r="AG39" s="8"/>
    </row>
    <row r="40" spans="3:33" s="13" customFormat="1" ht="16.95" customHeight="1" x14ac:dyDescent="0.3">
      <c r="C40" s="8"/>
      <c r="D40" s="9"/>
      <c r="E40" s="9"/>
      <c r="F40" s="9"/>
      <c r="G40" s="9"/>
      <c r="H40" s="9"/>
      <c r="I40" s="9"/>
      <c r="J40" s="9"/>
      <c r="K40" s="9"/>
      <c r="L40" s="9"/>
      <c r="M40" s="9"/>
      <c r="N40" s="9"/>
      <c r="O40" s="9"/>
      <c r="P40" s="9"/>
      <c r="Q40" s="9"/>
      <c r="R40" s="9"/>
      <c r="S40" s="9"/>
      <c r="T40" s="9"/>
      <c r="U40" s="9"/>
      <c r="V40" s="9"/>
      <c r="W40" s="9"/>
      <c r="X40" s="9"/>
      <c r="Y40" s="9"/>
      <c r="Z40" s="9"/>
      <c r="AA40" s="9"/>
      <c r="AB40" s="8"/>
      <c r="AC40" s="8"/>
      <c r="AD40" s="8"/>
      <c r="AE40" s="8"/>
      <c r="AF40" s="8"/>
      <c r="AG40" s="8"/>
    </row>
    <row r="41" spans="3:33" s="13" customFormat="1" ht="16.95" customHeight="1" x14ac:dyDescent="0.3">
      <c r="C41" s="8"/>
      <c r="D41" s="9"/>
      <c r="E41" s="9"/>
      <c r="F41" s="9"/>
      <c r="G41" s="9"/>
      <c r="H41" s="9"/>
      <c r="I41" s="9"/>
      <c r="J41" s="9"/>
      <c r="K41" s="9"/>
      <c r="L41" s="9"/>
      <c r="M41" s="9"/>
      <c r="N41" s="9"/>
      <c r="O41" s="9"/>
      <c r="P41" s="9"/>
      <c r="Q41" s="9"/>
      <c r="R41" s="9"/>
      <c r="S41" s="9"/>
      <c r="T41" s="9"/>
      <c r="U41" s="9"/>
      <c r="V41" s="9"/>
      <c r="W41" s="9"/>
      <c r="X41" s="9"/>
      <c r="Y41" s="9"/>
      <c r="Z41" s="9"/>
      <c r="AA41" s="9"/>
      <c r="AB41" s="8"/>
      <c r="AC41" s="8"/>
      <c r="AD41" s="8"/>
      <c r="AE41" s="8"/>
      <c r="AF41" s="8"/>
      <c r="AG41" s="8"/>
    </row>
    <row r="42" spans="3:33" s="13" customFormat="1" ht="16.95" customHeight="1" x14ac:dyDescent="0.3">
      <c r="C42" s="8"/>
      <c r="D42" s="9"/>
      <c r="E42" s="9"/>
      <c r="F42" s="9"/>
      <c r="G42" s="9"/>
      <c r="H42" s="9"/>
      <c r="I42" s="9"/>
      <c r="J42" s="9"/>
      <c r="K42" s="9"/>
      <c r="L42" s="9"/>
      <c r="M42" s="9"/>
      <c r="N42" s="9"/>
      <c r="O42" s="9"/>
      <c r="P42" s="9"/>
      <c r="Q42" s="9"/>
      <c r="R42" s="9"/>
      <c r="S42" s="9"/>
      <c r="T42" s="9"/>
      <c r="U42" s="9"/>
      <c r="V42" s="9"/>
      <c r="W42" s="9"/>
      <c r="X42" s="9"/>
      <c r="Y42" s="9"/>
      <c r="Z42" s="9"/>
      <c r="AA42" s="9"/>
      <c r="AB42" s="8"/>
      <c r="AC42" s="8"/>
      <c r="AD42" s="8"/>
      <c r="AE42" s="8"/>
      <c r="AF42" s="8"/>
      <c r="AG42" s="8"/>
    </row>
    <row r="43" spans="3:33" s="13" customFormat="1" ht="16.95" customHeight="1" x14ac:dyDescent="0.3">
      <c r="C43" s="8"/>
      <c r="D43" s="9"/>
      <c r="E43" s="9"/>
      <c r="F43" s="9"/>
      <c r="G43" s="9"/>
      <c r="H43" s="9"/>
      <c r="I43" s="9"/>
      <c r="J43" s="9"/>
      <c r="K43" s="9"/>
      <c r="L43" s="9"/>
      <c r="M43" s="9"/>
      <c r="N43" s="9"/>
      <c r="O43" s="9"/>
      <c r="P43" s="9"/>
      <c r="Q43" s="9"/>
      <c r="R43" s="9"/>
      <c r="S43" s="9"/>
      <c r="T43" s="9"/>
      <c r="U43" s="9"/>
      <c r="V43" s="9"/>
      <c r="W43" s="9"/>
      <c r="X43" s="9"/>
      <c r="Y43" s="9"/>
      <c r="Z43" s="9"/>
      <c r="AA43" s="9"/>
      <c r="AB43" s="8"/>
      <c r="AC43" s="8"/>
      <c r="AD43" s="8"/>
      <c r="AE43" s="8"/>
      <c r="AF43" s="8"/>
      <c r="AG43" s="8"/>
    </row>
    <row r="44" spans="3:33" s="13" customFormat="1" ht="16.95" customHeight="1" x14ac:dyDescent="0.3">
      <c r="C44" s="8"/>
      <c r="D44" s="9"/>
      <c r="E44" s="9"/>
      <c r="F44" s="9"/>
      <c r="G44" s="9"/>
      <c r="H44" s="9"/>
      <c r="I44" s="9"/>
      <c r="J44" s="9"/>
      <c r="K44" s="9"/>
      <c r="L44" s="9"/>
      <c r="M44" s="9"/>
      <c r="N44" s="9"/>
      <c r="O44" s="9"/>
      <c r="P44" s="9"/>
      <c r="Q44" s="9"/>
      <c r="R44" s="9"/>
      <c r="S44" s="9"/>
      <c r="T44" s="9"/>
      <c r="U44" s="9"/>
      <c r="V44" s="9"/>
      <c r="W44" s="9"/>
      <c r="X44" s="9"/>
      <c r="Y44" s="9"/>
      <c r="Z44" s="9"/>
      <c r="AA44" s="9"/>
      <c r="AB44" s="8"/>
      <c r="AC44" s="8"/>
      <c r="AD44" s="8"/>
      <c r="AE44" s="8"/>
      <c r="AF44" s="8"/>
      <c r="AG44" s="8"/>
    </row>
    <row r="45" spans="3:33" s="13" customFormat="1" ht="16.95" customHeight="1" x14ac:dyDescent="0.3">
      <c r="C45" s="8"/>
      <c r="D45" s="9"/>
      <c r="E45" s="9"/>
      <c r="F45" s="9"/>
      <c r="G45" s="9"/>
      <c r="H45" s="9"/>
      <c r="I45" s="9"/>
      <c r="J45" s="9"/>
      <c r="K45" s="9"/>
      <c r="L45" s="9"/>
      <c r="M45" s="9"/>
      <c r="N45" s="9"/>
      <c r="O45" s="9"/>
      <c r="P45" s="9"/>
      <c r="Q45" s="9"/>
      <c r="R45" s="9"/>
      <c r="S45" s="9"/>
      <c r="T45" s="9"/>
      <c r="U45" s="9"/>
      <c r="V45" s="9"/>
      <c r="W45" s="9"/>
      <c r="X45" s="9"/>
      <c r="Y45" s="9"/>
      <c r="Z45" s="9"/>
      <c r="AA45" s="9"/>
      <c r="AB45" s="8"/>
      <c r="AC45" s="8"/>
      <c r="AD45" s="8"/>
      <c r="AE45" s="8"/>
      <c r="AF45" s="8"/>
      <c r="AG45" s="8"/>
    </row>
    <row r="46" spans="3:33" s="13" customFormat="1" ht="16.95" customHeight="1" x14ac:dyDescent="0.3">
      <c r="C46" s="8"/>
      <c r="D46" s="9"/>
      <c r="E46" s="9"/>
      <c r="F46" s="9"/>
      <c r="G46" s="9"/>
      <c r="H46" s="9"/>
      <c r="I46" s="9"/>
      <c r="J46" s="9"/>
      <c r="K46" s="9"/>
      <c r="L46" s="9"/>
      <c r="M46" s="9"/>
      <c r="N46" s="9"/>
      <c r="O46" s="9"/>
      <c r="P46" s="9"/>
      <c r="Q46" s="9"/>
      <c r="R46" s="9"/>
      <c r="S46" s="9"/>
      <c r="T46" s="9"/>
      <c r="U46" s="9"/>
      <c r="V46" s="9"/>
      <c r="W46" s="9"/>
      <c r="X46" s="9"/>
      <c r="Y46" s="9"/>
      <c r="Z46" s="9"/>
      <c r="AA46" s="9"/>
      <c r="AB46" s="8"/>
      <c r="AC46" s="8"/>
      <c r="AD46" s="8"/>
      <c r="AE46" s="8"/>
      <c r="AF46" s="8"/>
      <c r="AG46" s="8"/>
    </row>
    <row r="47" spans="3:33" s="13" customFormat="1" ht="16.95" customHeight="1" x14ac:dyDescent="0.3">
      <c r="C47" s="8"/>
      <c r="D47" s="9"/>
      <c r="E47" s="9"/>
      <c r="F47" s="9"/>
      <c r="G47" s="9"/>
      <c r="H47" s="9"/>
      <c r="I47" s="9"/>
      <c r="J47" s="9"/>
      <c r="K47" s="9"/>
      <c r="L47" s="9"/>
      <c r="M47" s="9"/>
      <c r="N47" s="9"/>
      <c r="O47" s="9"/>
      <c r="P47" s="9"/>
      <c r="Q47" s="9"/>
      <c r="R47" s="9"/>
      <c r="S47" s="9"/>
      <c r="T47" s="9"/>
      <c r="U47" s="9"/>
      <c r="V47" s="9"/>
      <c r="W47" s="9"/>
      <c r="X47" s="9"/>
      <c r="Y47" s="9"/>
      <c r="Z47" s="9"/>
      <c r="AA47" s="9"/>
      <c r="AB47" s="8"/>
      <c r="AC47" s="8"/>
      <c r="AD47" s="8"/>
      <c r="AE47" s="8"/>
      <c r="AF47" s="8"/>
      <c r="AG47" s="8"/>
    </row>
    <row r="48" spans="3:33" s="13" customFormat="1" ht="16.95" customHeight="1" x14ac:dyDescent="0.3">
      <c r="C48" s="8"/>
      <c r="D48" s="9"/>
      <c r="E48" s="9"/>
      <c r="F48" s="9"/>
      <c r="G48" s="9"/>
      <c r="H48" s="9"/>
      <c r="I48" s="9"/>
      <c r="J48" s="9"/>
      <c r="K48" s="9"/>
      <c r="L48" s="9"/>
      <c r="M48" s="9"/>
      <c r="N48" s="9"/>
      <c r="O48" s="9"/>
      <c r="P48" s="9"/>
      <c r="Q48" s="9"/>
      <c r="R48" s="9"/>
      <c r="S48" s="9"/>
      <c r="T48" s="9"/>
      <c r="U48" s="9"/>
      <c r="V48" s="9"/>
      <c r="W48" s="9"/>
      <c r="X48" s="9"/>
      <c r="Y48" s="9"/>
      <c r="Z48" s="9"/>
      <c r="AA48" s="9"/>
      <c r="AB48" s="8"/>
      <c r="AC48" s="8"/>
      <c r="AD48" s="8"/>
      <c r="AE48" s="8"/>
      <c r="AF48" s="8"/>
      <c r="AG48" s="8"/>
    </row>
    <row r="49" spans="3:33" s="13" customFormat="1" ht="16.95" customHeight="1" x14ac:dyDescent="0.3">
      <c r="C49" s="8"/>
      <c r="D49" s="9"/>
      <c r="E49" s="9"/>
      <c r="F49" s="9"/>
      <c r="G49" s="9"/>
      <c r="H49" s="9"/>
      <c r="I49" s="9"/>
      <c r="J49" s="9"/>
      <c r="K49" s="9"/>
      <c r="L49" s="9"/>
      <c r="M49" s="9"/>
      <c r="N49" s="9"/>
      <c r="O49" s="9"/>
      <c r="P49" s="9"/>
      <c r="Q49" s="9"/>
      <c r="R49" s="9"/>
      <c r="S49" s="9"/>
      <c r="T49" s="9"/>
      <c r="U49" s="9"/>
      <c r="V49" s="9"/>
      <c r="W49" s="9"/>
      <c r="X49" s="9"/>
      <c r="Y49" s="9"/>
      <c r="Z49" s="9"/>
      <c r="AA49" s="9"/>
      <c r="AB49" s="8"/>
      <c r="AC49" s="8"/>
      <c r="AD49" s="8"/>
      <c r="AE49" s="8"/>
      <c r="AF49" s="8"/>
      <c r="AG49" s="8"/>
    </row>
    <row r="50" spans="3:33" s="13" customFormat="1" ht="16.95" customHeight="1" x14ac:dyDescent="0.3">
      <c r="C50" s="8"/>
      <c r="D50" s="9"/>
      <c r="E50" s="9"/>
      <c r="F50" s="9"/>
      <c r="G50" s="9"/>
      <c r="H50" s="9"/>
      <c r="I50" s="9"/>
      <c r="J50" s="9"/>
      <c r="K50" s="9"/>
      <c r="L50" s="9"/>
      <c r="M50" s="9"/>
      <c r="N50" s="9"/>
      <c r="O50" s="9"/>
      <c r="P50" s="9"/>
      <c r="Q50" s="9"/>
      <c r="R50" s="9"/>
      <c r="S50" s="9"/>
      <c r="T50" s="9"/>
      <c r="U50" s="9"/>
      <c r="V50" s="9"/>
      <c r="W50" s="9"/>
      <c r="X50" s="9"/>
      <c r="Y50" s="9"/>
      <c r="Z50" s="9"/>
      <c r="AA50" s="9"/>
      <c r="AB50" s="8"/>
      <c r="AC50" s="8"/>
      <c r="AD50" s="8"/>
      <c r="AE50" s="8"/>
      <c r="AF50" s="8"/>
      <c r="AG50" s="8"/>
    </row>
    <row r="51" spans="3:33" s="13" customFormat="1" ht="16.95" customHeight="1" x14ac:dyDescent="0.3">
      <c r="C51" s="8"/>
      <c r="D51" s="9"/>
      <c r="E51" s="9"/>
      <c r="F51" s="9"/>
      <c r="G51" s="9"/>
      <c r="H51" s="9"/>
      <c r="I51" s="9"/>
      <c r="J51" s="9"/>
      <c r="K51" s="9"/>
      <c r="L51" s="9"/>
      <c r="M51" s="9"/>
      <c r="N51" s="9"/>
      <c r="O51" s="9"/>
      <c r="P51" s="9"/>
      <c r="Q51" s="9"/>
      <c r="R51" s="9"/>
      <c r="S51" s="9"/>
      <c r="T51" s="9"/>
      <c r="U51" s="9"/>
      <c r="V51" s="9"/>
      <c r="W51" s="9"/>
      <c r="X51" s="9"/>
      <c r="Y51" s="9"/>
      <c r="Z51" s="9"/>
      <c r="AA51" s="9"/>
      <c r="AB51" s="8"/>
      <c r="AC51" s="8"/>
      <c r="AD51" s="8"/>
      <c r="AE51" s="8"/>
      <c r="AF51" s="8"/>
      <c r="AG51" s="8"/>
    </row>
    <row r="52" spans="3:33" s="13" customFormat="1" ht="16.95" customHeight="1" x14ac:dyDescent="0.3">
      <c r="C52" s="8"/>
      <c r="D52" s="9"/>
      <c r="E52" s="9"/>
      <c r="F52" s="9"/>
      <c r="G52" s="9"/>
      <c r="H52" s="9"/>
      <c r="I52" s="9"/>
      <c r="J52" s="9"/>
      <c r="K52" s="9"/>
      <c r="L52" s="9"/>
      <c r="M52" s="9"/>
      <c r="N52" s="9"/>
      <c r="O52" s="9"/>
      <c r="P52" s="9"/>
      <c r="Q52" s="9"/>
      <c r="R52" s="9"/>
      <c r="S52" s="9"/>
      <c r="T52" s="9"/>
      <c r="U52" s="9"/>
      <c r="V52" s="9"/>
      <c r="W52" s="9"/>
      <c r="X52" s="9"/>
      <c r="Y52" s="9"/>
      <c r="Z52" s="9"/>
      <c r="AA52" s="9"/>
      <c r="AB52" s="8"/>
      <c r="AC52" s="8"/>
      <c r="AD52" s="8"/>
      <c r="AE52" s="8"/>
      <c r="AF52" s="8"/>
      <c r="AG52" s="8"/>
    </row>
    <row r="53" spans="3:33" s="13" customFormat="1" ht="16.95" customHeight="1" x14ac:dyDescent="0.3">
      <c r="C53" s="8"/>
      <c r="D53" s="9"/>
      <c r="E53" s="9"/>
      <c r="F53" s="9"/>
      <c r="G53" s="9"/>
      <c r="H53" s="9"/>
      <c r="I53" s="9"/>
      <c r="J53" s="9"/>
      <c r="K53" s="9"/>
      <c r="L53" s="9"/>
      <c r="M53" s="9"/>
      <c r="N53" s="9"/>
      <c r="O53" s="9"/>
      <c r="P53" s="9"/>
      <c r="Q53" s="9"/>
      <c r="R53" s="9"/>
      <c r="S53" s="9"/>
      <c r="T53" s="9"/>
      <c r="U53" s="9"/>
      <c r="V53" s="9"/>
      <c r="W53" s="9"/>
      <c r="X53" s="9"/>
      <c r="Y53" s="9"/>
      <c r="Z53" s="9"/>
      <c r="AA53" s="9"/>
      <c r="AB53" s="8"/>
      <c r="AC53" s="8"/>
      <c r="AD53" s="8"/>
      <c r="AE53" s="8"/>
      <c r="AF53" s="8"/>
      <c r="AG53" s="8"/>
    </row>
    <row r="54" spans="3:33" s="13" customFormat="1" ht="16.95" customHeight="1" x14ac:dyDescent="0.3">
      <c r="C54" s="8"/>
      <c r="D54" s="9"/>
      <c r="E54" s="9"/>
      <c r="F54" s="9"/>
      <c r="G54" s="9"/>
      <c r="H54" s="9"/>
      <c r="I54" s="9"/>
      <c r="J54" s="9"/>
      <c r="K54" s="9"/>
      <c r="L54" s="9"/>
      <c r="M54" s="9"/>
      <c r="N54" s="9"/>
      <c r="O54" s="9"/>
      <c r="P54" s="9"/>
      <c r="Q54" s="9"/>
      <c r="R54" s="9"/>
      <c r="S54" s="9"/>
      <c r="T54" s="9"/>
      <c r="U54" s="9"/>
      <c r="V54" s="9"/>
      <c r="W54" s="9"/>
      <c r="X54" s="9"/>
      <c r="Y54" s="9"/>
      <c r="Z54" s="9"/>
      <c r="AA54" s="9"/>
      <c r="AB54" s="8"/>
      <c r="AC54" s="8"/>
      <c r="AD54" s="8"/>
      <c r="AE54" s="8"/>
      <c r="AF54" s="8"/>
      <c r="AG54" s="8"/>
    </row>
    <row r="55" spans="3:33" s="13" customFormat="1" ht="16.95" customHeight="1" x14ac:dyDescent="0.3">
      <c r="C55" s="8"/>
      <c r="D55" s="9"/>
      <c r="E55" s="9"/>
      <c r="F55" s="9"/>
      <c r="G55" s="9"/>
      <c r="H55" s="9"/>
      <c r="I55" s="9"/>
      <c r="J55" s="9"/>
      <c r="K55" s="9"/>
      <c r="L55" s="9"/>
      <c r="M55" s="9"/>
      <c r="N55" s="9"/>
      <c r="O55" s="9"/>
      <c r="P55" s="9"/>
      <c r="Q55" s="9"/>
      <c r="R55" s="9"/>
      <c r="S55" s="9"/>
      <c r="T55" s="9"/>
      <c r="U55" s="9"/>
      <c r="V55" s="9"/>
      <c r="W55" s="9"/>
      <c r="X55" s="9"/>
      <c r="Y55" s="9"/>
      <c r="Z55" s="9"/>
      <c r="AA55" s="9"/>
      <c r="AB55" s="8"/>
      <c r="AC55" s="8"/>
      <c r="AD55" s="8"/>
      <c r="AE55" s="8"/>
      <c r="AF55" s="8"/>
      <c r="AG55" s="8"/>
    </row>
    <row r="56" spans="3:33" s="13" customFormat="1" ht="16.95" customHeight="1" x14ac:dyDescent="0.3">
      <c r="C56" s="8"/>
      <c r="D56" s="9"/>
      <c r="E56" s="9"/>
      <c r="F56" s="9"/>
      <c r="G56" s="9"/>
      <c r="H56" s="9"/>
      <c r="I56" s="9"/>
      <c r="J56" s="9"/>
      <c r="K56" s="9"/>
      <c r="L56" s="9"/>
      <c r="M56" s="9"/>
      <c r="N56" s="9"/>
      <c r="O56" s="9"/>
      <c r="P56" s="9"/>
      <c r="Q56" s="9"/>
      <c r="R56" s="9"/>
      <c r="S56" s="9"/>
      <c r="T56" s="9"/>
      <c r="U56" s="9"/>
      <c r="V56" s="9"/>
      <c r="W56" s="9"/>
      <c r="X56" s="9"/>
      <c r="Y56" s="9"/>
      <c r="Z56" s="9"/>
      <c r="AA56" s="9"/>
      <c r="AB56" s="8"/>
      <c r="AC56" s="8"/>
      <c r="AD56" s="8"/>
      <c r="AE56" s="8"/>
      <c r="AF56" s="8"/>
      <c r="AG56" s="8"/>
    </row>
    <row r="57" spans="3:33" s="13" customFormat="1" ht="16.95" customHeight="1" x14ac:dyDescent="0.3">
      <c r="C57" s="8"/>
      <c r="D57" s="9"/>
      <c r="E57" s="9"/>
      <c r="F57" s="9"/>
      <c r="G57" s="9"/>
      <c r="H57" s="9"/>
      <c r="I57" s="9"/>
      <c r="J57" s="9"/>
      <c r="K57" s="9"/>
      <c r="L57" s="9"/>
      <c r="M57" s="9"/>
      <c r="N57" s="9"/>
      <c r="O57" s="9"/>
      <c r="P57" s="9"/>
      <c r="Q57" s="9"/>
      <c r="R57" s="9"/>
      <c r="S57" s="9"/>
      <c r="T57" s="9"/>
      <c r="U57" s="9"/>
      <c r="V57" s="9"/>
      <c r="W57" s="9"/>
      <c r="X57" s="9"/>
      <c r="Y57" s="9"/>
      <c r="Z57" s="9"/>
      <c r="AA57" s="9"/>
      <c r="AB57" s="8"/>
      <c r="AC57" s="8"/>
      <c r="AD57" s="8"/>
      <c r="AE57" s="8"/>
      <c r="AF57" s="8"/>
      <c r="AG57" s="8"/>
    </row>
    <row r="58" spans="3:33" s="13" customFormat="1" ht="16.95" customHeight="1" x14ac:dyDescent="0.3">
      <c r="C58" s="8"/>
      <c r="D58" s="9"/>
      <c r="E58" s="9"/>
      <c r="F58" s="9"/>
      <c r="G58" s="9"/>
      <c r="H58" s="9"/>
      <c r="I58" s="9"/>
      <c r="J58" s="9"/>
      <c r="K58" s="9"/>
      <c r="L58" s="9"/>
      <c r="M58" s="9"/>
      <c r="N58" s="9"/>
      <c r="O58" s="9"/>
      <c r="P58" s="9"/>
      <c r="Q58" s="9"/>
      <c r="R58" s="9"/>
      <c r="S58" s="9"/>
      <c r="T58" s="9"/>
      <c r="U58" s="9"/>
      <c r="V58" s="9"/>
      <c r="W58" s="9"/>
      <c r="X58" s="9"/>
      <c r="Y58" s="9"/>
      <c r="Z58" s="9"/>
      <c r="AA58" s="9"/>
      <c r="AB58" s="8"/>
      <c r="AC58" s="8"/>
      <c r="AD58" s="8"/>
      <c r="AE58" s="8"/>
      <c r="AF58" s="8"/>
      <c r="AG58" s="8"/>
    </row>
    <row r="59" spans="3:33" s="13" customFormat="1" ht="16.95" customHeight="1" x14ac:dyDescent="0.3">
      <c r="C59" s="8"/>
      <c r="D59" s="9"/>
      <c r="E59" s="9"/>
      <c r="F59" s="9"/>
      <c r="G59" s="9"/>
      <c r="H59" s="9"/>
      <c r="I59" s="9"/>
      <c r="J59" s="9"/>
      <c r="K59" s="9"/>
      <c r="L59" s="9"/>
      <c r="M59" s="9"/>
      <c r="N59" s="9"/>
      <c r="O59" s="9"/>
      <c r="P59" s="9"/>
      <c r="Q59" s="9"/>
      <c r="R59" s="9"/>
      <c r="S59" s="9"/>
      <c r="T59" s="9"/>
      <c r="U59" s="9"/>
      <c r="V59" s="9"/>
      <c r="W59" s="9"/>
      <c r="X59" s="9"/>
      <c r="Y59" s="9"/>
      <c r="Z59" s="9"/>
      <c r="AA59" s="9"/>
      <c r="AB59" s="8"/>
      <c r="AC59" s="8"/>
      <c r="AD59" s="8"/>
      <c r="AE59" s="8"/>
      <c r="AF59" s="8"/>
      <c r="AG59" s="8"/>
    </row>
    <row r="60" spans="3:33" s="13" customFormat="1" ht="16.95" customHeight="1" x14ac:dyDescent="0.3">
      <c r="C60" s="8"/>
      <c r="D60" s="9"/>
      <c r="E60" s="9"/>
      <c r="F60" s="9"/>
      <c r="G60" s="9"/>
      <c r="H60" s="9"/>
      <c r="I60" s="9"/>
      <c r="J60" s="9"/>
      <c r="K60" s="9"/>
      <c r="L60" s="9"/>
      <c r="M60" s="9"/>
      <c r="N60" s="9"/>
      <c r="O60" s="9"/>
      <c r="P60" s="9"/>
      <c r="Q60" s="9"/>
      <c r="R60" s="9"/>
      <c r="S60" s="9"/>
      <c r="T60" s="9"/>
      <c r="U60" s="9"/>
      <c r="V60" s="9"/>
      <c r="W60" s="9"/>
      <c r="X60" s="9"/>
      <c r="Y60" s="9"/>
      <c r="Z60" s="9"/>
      <c r="AA60" s="9"/>
      <c r="AB60" s="8"/>
      <c r="AC60" s="8"/>
      <c r="AD60" s="8"/>
      <c r="AE60" s="8"/>
      <c r="AF60" s="8"/>
      <c r="AG60" s="8"/>
    </row>
  </sheetData>
  <sheetProtection selectLockedCells="1"/>
  <mergeCells count="23">
    <mergeCell ref="B8:B10"/>
    <mergeCell ref="C8:C10"/>
    <mergeCell ref="D8:AA8"/>
    <mergeCell ref="AB8:AB10"/>
    <mergeCell ref="AC8:AC10"/>
    <mergeCell ref="D9:E9"/>
    <mergeCell ref="F9:G9"/>
    <mergeCell ref="H9:I9"/>
    <mergeCell ref="J9:K9"/>
    <mergeCell ref="L9:M9"/>
    <mergeCell ref="Z9:AA9"/>
    <mergeCell ref="N9:O9"/>
    <mergeCell ref="P9:Q9"/>
    <mergeCell ref="R9:S9"/>
    <mergeCell ref="T9:U9"/>
    <mergeCell ref="V9:W9"/>
    <mergeCell ref="X9:Y9"/>
    <mergeCell ref="D7:AA7"/>
    <mergeCell ref="G2:M2"/>
    <mergeCell ref="R2:U2"/>
    <mergeCell ref="G3:M3"/>
    <mergeCell ref="R3:U3"/>
    <mergeCell ref="F5:H5"/>
  </mergeCells>
  <conditionalFormatting sqref="D23:F23 H23 J23 L23 N23 P23 R23 T23 V23 X23 Z23">
    <cfRule type="cellIs" dxfId="52" priority="26" operator="equal">
      <formula>"Yes"</formula>
    </cfRule>
  </conditionalFormatting>
  <conditionalFormatting sqref="Y27">
    <cfRule type="cellIs" dxfId="51" priority="25" operator="equal">
      <formula>"No"</formula>
    </cfRule>
  </conditionalFormatting>
  <conditionalFormatting sqref="D23:F23 H23 J23 L23 N23 P23 R23 T23 V23 X23 Z23">
    <cfRule type="cellIs" dxfId="50" priority="24" operator="equal">
      <formula>"No"</formula>
    </cfRule>
  </conditionalFormatting>
  <conditionalFormatting sqref="G23">
    <cfRule type="cellIs" dxfId="49" priority="23" operator="equal">
      <formula>"Yes"</formula>
    </cfRule>
  </conditionalFormatting>
  <conditionalFormatting sqref="G23">
    <cfRule type="cellIs" dxfId="48" priority="22" operator="equal">
      <formula>"No"</formula>
    </cfRule>
  </conditionalFormatting>
  <conditionalFormatting sqref="I23">
    <cfRule type="cellIs" dxfId="47" priority="21" operator="equal">
      <formula>"Yes"</formula>
    </cfRule>
  </conditionalFormatting>
  <conditionalFormatting sqref="I23">
    <cfRule type="cellIs" dxfId="46" priority="20" operator="equal">
      <formula>"No"</formula>
    </cfRule>
  </conditionalFormatting>
  <conditionalFormatting sqref="K23">
    <cfRule type="cellIs" dxfId="45" priority="19" operator="equal">
      <formula>"Yes"</formula>
    </cfRule>
  </conditionalFormatting>
  <conditionalFormatting sqref="K23">
    <cfRule type="cellIs" dxfId="44" priority="18" operator="equal">
      <formula>"No"</formula>
    </cfRule>
  </conditionalFormatting>
  <conditionalFormatting sqref="M23">
    <cfRule type="cellIs" dxfId="43" priority="17" operator="equal">
      <formula>"Yes"</formula>
    </cfRule>
  </conditionalFormatting>
  <conditionalFormatting sqref="M23">
    <cfRule type="cellIs" dxfId="42" priority="16" operator="equal">
      <formula>"No"</formula>
    </cfRule>
  </conditionalFormatting>
  <conditionalFormatting sqref="O23">
    <cfRule type="cellIs" dxfId="41" priority="15" operator="equal">
      <formula>"Yes"</formula>
    </cfRule>
  </conditionalFormatting>
  <conditionalFormatting sqref="O23">
    <cfRule type="cellIs" dxfId="40" priority="14" operator="equal">
      <formula>"No"</formula>
    </cfRule>
  </conditionalFormatting>
  <conditionalFormatting sqref="Q23">
    <cfRule type="cellIs" dxfId="39" priority="13" operator="equal">
      <formula>"Yes"</formula>
    </cfRule>
  </conditionalFormatting>
  <conditionalFormatting sqref="Q23">
    <cfRule type="cellIs" dxfId="38" priority="12" operator="equal">
      <formula>"No"</formula>
    </cfRule>
  </conditionalFormatting>
  <conditionalFormatting sqref="S23">
    <cfRule type="cellIs" dxfId="37" priority="11" operator="equal">
      <formula>"Yes"</formula>
    </cfRule>
  </conditionalFormatting>
  <conditionalFormatting sqref="S23">
    <cfRule type="cellIs" dxfId="36" priority="10" operator="equal">
      <formula>"No"</formula>
    </cfRule>
  </conditionalFormatting>
  <conditionalFormatting sqref="U23">
    <cfRule type="cellIs" dxfId="35" priority="9" operator="equal">
      <formula>"Yes"</formula>
    </cfRule>
  </conditionalFormatting>
  <conditionalFormatting sqref="U23">
    <cfRule type="cellIs" dxfId="34" priority="8" operator="equal">
      <formula>"No"</formula>
    </cfRule>
  </conditionalFormatting>
  <conditionalFormatting sqref="W23">
    <cfRule type="cellIs" dxfId="33" priority="7" operator="equal">
      <formula>"Yes"</formula>
    </cfRule>
  </conditionalFormatting>
  <conditionalFormatting sqref="W23">
    <cfRule type="cellIs" dxfId="32" priority="6" operator="equal">
      <formula>"No"</formula>
    </cfRule>
  </conditionalFormatting>
  <conditionalFormatting sqref="Y23">
    <cfRule type="cellIs" dxfId="31" priority="5" operator="equal">
      <formula>"Yes"</formula>
    </cfRule>
  </conditionalFormatting>
  <conditionalFormatting sqref="Y23">
    <cfRule type="cellIs" dxfId="30" priority="4" operator="equal">
      <formula>"No"</formula>
    </cfRule>
  </conditionalFormatting>
  <conditionalFormatting sqref="AA23">
    <cfRule type="cellIs" dxfId="29" priority="3" operator="equal">
      <formula>"Yes"</formula>
    </cfRule>
  </conditionalFormatting>
  <conditionalFormatting sqref="AA23">
    <cfRule type="cellIs" dxfId="28" priority="2" operator="equal">
      <formula>"No"</formula>
    </cfRule>
  </conditionalFormatting>
  <dataValidations count="5">
    <dataValidation type="list" allowBlank="1" showDropDown="1" showInputMessage="1" showErrorMessage="1" sqref="T6:V6 I5:J5 H4:J4" xr:uid="{00000000-0002-0000-0300-000000000000}">
      <formula1>"A, B, C"</formula1>
    </dataValidation>
    <dataValidation type="whole" allowBlank="1" showInputMessage="1" showErrorMessage="1" sqref="Y11:Y20 K11:K20 M11:M20 O11:O20 Q11:Q20 S11:S20 AA11:AA20 U11:U20 I11:I20 W11:W20 G11:G20 B11:E20" xr:uid="{00000000-0002-0000-0300-000001000000}">
      <formula1>1</formula1>
      <formula2>4</formula2>
    </dataValidation>
    <dataValidation type="list" allowBlank="1" showDropDown="1" showInputMessage="1" showErrorMessage="1" sqref="D6:P6" xr:uid="{00000000-0002-0000-0300-000002000000}">
      <formula1>"A, B, C, D"</formula1>
    </dataValidation>
    <dataValidation type="list" allowBlank="1" showInputMessage="1" showErrorMessage="1" sqref="Q6:R6" xr:uid="{00000000-0002-0000-0300-000003000000}">
      <formula1>"Project, Programme, Portfolio"</formula1>
    </dataValidation>
    <dataValidation allowBlank="1" showDropDown="1" showInputMessage="1" showErrorMessage="1" sqref="D5:H5" xr:uid="{00000000-0002-0000-0300-000004000000}"/>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B1:BF60"/>
  <sheetViews>
    <sheetView showGridLines="0" workbookViewId="0">
      <pane xSplit="3" ySplit="10" topLeftCell="U11" activePane="bottomRight" state="frozenSplit"/>
      <selection pane="topRight" activeCell="D17" sqref="D17"/>
      <selection pane="bottomLeft" activeCell="A10" sqref="A10"/>
      <selection pane="bottomRight" activeCell="AB8" sqref="AB8:AB10"/>
    </sheetView>
  </sheetViews>
  <sheetFormatPr defaultColWidth="10.77734375" defaultRowHeight="13.2" x14ac:dyDescent="0.3"/>
  <cols>
    <col min="1" max="1" width="2.77734375" style="8" customWidth="1"/>
    <col min="2" max="2" width="3.77734375" style="13" customWidth="1"/>
    <col min="3" max="3" width="61.77734375" style="8" customWidth="1"/>
    <col min="4" max="27" width="4.77734375" style="9" customWidth="1"/>
    <col min="28" max="29" width="50.77734375" style="8" customWidth="1"/>
    <col min="30" max="30" width="11" style="8" customWidth="1"/>
    <col min="31" max="33" width="38.77734375" style="8" hidden="1" customWidth="1"/>
    <col min="34" max="58" width="6.77734375" style="8" customWidth="1"/>
    <col min="59" max="16384" width="10.77734375" style="8"/>
  </cols>
  <sheetData>
    <row r="1" spans="2:58" x14ac:dyDescent="0.3">
      <c r="D1" s="69"/>
      <c r="E1" s="69"/>
      <c r="F1" s="69"/>
      <c r="G1" s="69"/>
      <c r="H1" s="69"/>
      <c r="I1" s="69"/>
      <c r="J1" s="69"/>
      <c r="K1" s="69"/>
      <c r="L1" s="69"/>
      <c r="M1" s="69"/>
      <c r="N1" s="69"/>
      <c r="O1" s="69"/>
      <c r="P1" s="69"/>
      <c r="Q1" s="69"/>
      <c r="R1" s="69"/>
      <c r="S1" s="69"/>
      <c r="T1" s="69"/>
      <c r="U1" s="69"/>
      <c r="V1" s="69"/>
      <c r="W1" s="69"/>
      <c r="X1" s="69"/>
      <c r="Y1" s="69"/>
      <c r="Z1" s="69"/>
      <c r="AA1" s="69"/>
    </row>
    <row r="2" spans="2:58" s="2" customFormat="1" ht="19.95" customHeight="1" x14ac:dyDescent="0.3">
      <c r="B2" s="12"/>
      <c r="C2" s="2" t="s">
        <v>234</v>
      </c>
      <c r="D2" s="70" t="s">
        <v>241</v>
      </c>
      <c r="E2" s="70"/>
      <c r="F2" s="70"/>
      <c r="G2" s="139" t="str">
        <f>IF('Candidate Ratings'!D3="","",'Candidate Ratings'!D3)</f>
        <v/>
      </c>
      <c r="H2" s="139"/>
      <c r="I2" s="139"/>
      <c r="J2" s="139"/>
      <c r="K2" s="139"/>
      <c r="L2" s="139"/>
      <c r="M2" s="152"/>
      <c r="N2" s="70"/>
      <c r="O2" s="70" t="s">
        <v>293</v>
      </c>
      <c r="P2" s="70"/>
      <c r="Q2" s="48"/>
      <c r="R2" s="153" t="str">
        <f>IF('Candidate Ratings'!K3="","",'Candidate Ratings'!K3)</f>
        <v/>
      </c>
      <c r="S2" s="153"/>
      <c r="T2" s="153"/>
      <c r="U2" s="153"/>
      <c r="V2" s="71"/>
      <c r="W2" s="71"/>
      <c r="X2" s="71"/>
      <c r="Y2" s="67"/>
      <c r="Z2" s="66"/>
      <c r="AA2" s="66"/>
      <c r="AB2" s="20"/>
      <c r="AC2" s="20"/>
      <c r="AD2" s="20"/>
      <c r="AE2" s="8"/>
      <c r="AF2" s="8"/>
      <c r="AG2" s="8"/>
    </row>
    <row r="3" spans="2:58" s="2" customFormat="1" ht="19.95" customHeight="1" x14ac:dyDescent="0.25">
      <c r="B3" s="12"/>
      <c r="C3" s="38" t="s">
        <v>236</v>
      </c>
      <c r="D3" s="70" t="s">
        <v>288</v>
      </c>
      <c r="E3" s="70"/>
      <c r="F3" s="70"/>
      <c r="G3" s="157"/>
      <c r="H3" s="158"/>
      <c r="I3" s="158"/>
      <c r="J3" s="158"/>
      <c r="K3" s="158"/>
      <c r="L3" s="159"/>
      <c r="M3" s="88"/>
      <c r="N3" s="70"/>
      <c r="O3" s="70" t="s">
        <v>293</v>
      </c>
      <c r="P3" s="70"/>
      <c r="Q3" s="72"/>
      <c r="R3" s="144"/>
      <c r="S3" s="145"/>
      <c r="T3" s="145"/>
      <c r="U3" s="146"/>
      <c r="V3" s="72"/>
      <c r="W3" s="72"/>
      <c r="X3" s="72"/>
      <c r="Y3" s="73"/>
      <c r="Z3" s="66"/>
      <c r="AA3" s="66"/>
      <c r="AB3" s="20"/>
      <c r="AC3" s="20"/>
      <c r="AD3" s="20"/>
      <c r="AE3" s="8"/>
      <c r="AF3" s="8"/>
      <c r="AG3" s="8"/>
    </row>
    <row r="4" spans="2:58" s="2" customFormat="1" ht="19.95" customHeight="1" x14ac:dyDescent="0.25">
      <c r="B4" s="12"/>
      <c r="C4" s="38" t="s">
        <v>235</v>
      </c>
      <c r="D4" s="74" t="s">
        <v>242</v>
      </c>
      <c r="E4" s="74"/>
      <c r="F4" s="74" t="s">
        <v>243</v>
      </c>
      <c r="G4" s="48"/>
      <c r="H4" s="65"/>
      <c r="I4" s="65"/>
      <c r="J4" s="65"/>
      <c r="K4" s="66"/>
      <c r="L4" s="66"/>
      <c r="M4" s="67"/>
      <c r="N4" s="66"/>
      <c r="O4" s="66"/>
      <c r="P4" s="75"/>
      <c r="Q4" s="76"/>
      <c r="R4" s="76"/>
      <c r="S4" s="71"/>
      <c r="T4" s="71"/>
      <c r="U4" s="71"/>
      <c r="V4" s="77"/>
      <c r="W4" s="77"/>
      <c r="X4" s="77"/>
      <c r="Y4" s="77"/>
      <c r="Z4" s="77"/>
      <c r="AA4" s="77"/>
    </row>
    <row r="5" spans="2:58" s="2" customFormat="1" ht="19.95" customHeight="1" x14ac:dyDescent="0.3">
      <c r="B5" s="12"/>
      <c r="D5" s="59" t="str">
        <f>IF('Candidate Ratings'!D5="","",'Candidate Ratings'!D5)</f>
        <v/>
      </c>
      <c r="E5" s="60"/>
      <c r="F5" s="154" t="str">
        <f>IF('Candidate Ratings'!F5="","",'Candidate Ratings'!F5)</f>
        <v/>
      </c>
      <c r="G5" s="155"/>
      <c r="H5" s="156"/>
      <c r="I5" s="65"/>
      <c r="J5" s="65"/>
      <c r="K5" s="66"/>
      <c r="L5" s="66"/>
      <c r="M5" s="67"/>
      <c r="N5" s="66"/>
      <c r="O5" s="66"/>
      <c r="P5" s="75"/>
      <c r="Q5" s="76"/>
      <c r="R5" s="76"/>
      <c r="S5" s="71"/>
      <c r="T5" s="71"/>
      <c r="U5" s="71"/>
      <c r="V5" s="77"/>
      <c r="W5" s="77"/>
      <c r="X5" s="77"/>
      <c r="Y5" s="77"/>
      <c r="Z5" s="77"/>
      <c r="AA5" s="77"/>
    </row>
    <row r="6" spans="2:58" s="2" customFormat="1" ht="19.95" customHeight="1" x14ac:dyDescent="0.3">
      <c r="B6" s="12"/>
      <c r="C6" s="38"/>
      <c r="D6" s="61"/>
      <c r="E6" s="78"/>
      <c r="F6" s="78"/>
      <c r="G6" s="78"/>
      <c r="H6" s="78"/>
      <c r="I6" s="78"/>
      <c r="J6" s="78"/>
      <c r="K6" s="78"/>
      <c r="L6" s="78"/>
      <c r="M6" s="78"/>
      <c r="N6" s="78"/>
      <c r="O6" s="78"/>
      <c r="P6" s="78"/>
      <c r="Q6" s="62"/>
      <c r="R6" s="62"/>
      <c r="S6" s="64"/>
      <c r="T6" s="65"/>
      <c r="U6" s="65"/>
      <c r="V6" s="65"/>
      <c r="W6" s="66"/>
      <c r="X6" s="66"/>
      <c r="Y6" s="67"/>
      <c r="Z6" s="66"/>
      <c r="AA6" s="66"/>
      <c r="AB6" s="19"/>
      <c r="AC6" s="22"/>
      <c r="AD6" s="22"/>
      <c r="AE6" s="8"/>
      <c r="AF6" s="8"/>
      <c r="AG6" s="8"/>
    </row>
    <row r="7" spans="2:58" ht="21" customHeight="1" x14ac:dyDescent="0.3">
      <c r="D7" s="131" t="s">
        <v>228</v>
      </c>
      <c r="E7" s="132"/>
      <c r="F7" s="132"/>
      <c r="G7" s="132"/>
      <c r="H7" s="132"/>
      <c r="I7" s="132"/>
      <c r="J7" s="132"/>
      <c r="K7" s="132"/>
      <c r="L7" s="132"/>
      <c r="M7" s="132"/>
      <c r="N7" s="132"/>
      <c r="O7" s="132"/>
      <c r="P7" s="132"/>
      <c r="Q7" s="132"/>
      <c r="R7" s="132"/>
      <c r="S7" s="132"/>
      <c r="T7" s="132"/>
      <c r="U7" s="132"/>
      <c r="V7" s="132"/>
      <c r="W7" s="132"/>
      <c r="X7" s="132"/>
      <c r="Y7" s="132"/>
      <c r="Z7" s="132"/>
      <c r="AA7" s="133"/>
    </row>
    <row r="8" spans="2:58" s="7" customFormat="1" ht="16.95" customHeight="1" x14ac:dyDescent="0.3">
      <c r="B8" s="117" t="s">
        <v>35</v>
      </c>
      <c r="C8" s="119" t="s">
        <v>227</v>
      </c>
      <c r="D8" s="121" t="s">
        <v>237</v>
      </c>
      <c r="E8" s="121"/>
      <c r="F8" s="121"/>
      <c r="G8" s="121"/>
      <c r="H8" s="121"/>
      <c r="I8" s="121"/>
      <c r="J8" s="121"/>
      <c r="K8" s="121"/>
      <c r="L8" s="121"/>
      <c r="M8" s="121"/>
      <c r="N8" s="121"/>
      <c r="O8" s="121"/>
      <c r="P8" s="121"/>
      <c r="Q8" s="121"/>
      <c r="R8" s="121"/>
      <c r="S8" s="121"/>
      <c r="T8" s="121"/>
      <c r="U8" s="121"/>
      <c r="V8" s="121"/>
      <c r="W8" s="121"/>
      <c r="X8" s="121"/>
      <c r="Y8" s="121"/>
      <c r="Z8" s="121"/>
      <c r="AA8" s="121"/>
      <c r="AB8" s="117" t="s">
        <v>292</v>
      </c>
      <c r="AC8" s="117" t="s">
        <v>36</v>
      </c>
      <c r="AD8" s="55"/>
      <c r="AE8" s="8"/>
      <c r="AF8" s="8"/>
      <c r="AG8" s="8"/>
    </row>
    <row r="9" spans="2:58" s="7" customFormat="1" ht="16.95" customHeight="1" x14ac:dyDescent="0.3">
      <c r="B9" s="150"/>
      <c r="C9" s="151"/>
      <c r="D9" s="137" t="s">
        <v>25</v>
      </c>
      <c r="E9" s="138"/>
      <c r="F9" s="137" t="s">
        <v>26</v>
      </c>
      <c r="G9" s="138"/>
      <c r="H9" s="137" t="s">
        <v>27</v>
      </c>
      <c r="I9" s="138"/>
      <c r="J9" s="137" t="s">
        <v>28</v>
      </c>
      <c r="K9" s="138"/>
      <c r="L9" s="137" t="s">
        <v>29</v>
      </c>
      <c r="M9" s="138"/>
      <c r="N9" s="137" t="s">
        <v>30</v>
      </c>
      <c r="O9" s="138"/>
      <c r="P9" s="137" t="s">
        <v>31</v>
      </c>
      <c r="Q9" s="138"/>
      <c r="R9" s="137" t="s">
        <v>32</v>
      </c>
      <c r="S9" s="138"/>
      <c r="T9" s="137" t="s">
        <v>33</v>
      </c>
      <c r="U9" s="138"/>
      <c r="V9" s="137" t="s">
        <v>34</v>
      </c>
      <c r="W9" s="138"/>
      <c r="X9" s="137" t="s">
        <v>239</v>
      </c>
      <c r="Y9" s="138"/>
      <c r="Z9" s="137" t="s">
        <v>240</v>
      </c>
      <c r="AA9" s="138"/>
      <c r="AB9" s="150"/>
      <c r="AC9" s="150"/>
      <c r="AD9" s="55"/>
      <c r="AE9" s="8"/>
      <c r="AF9" s="8"/>
      <c r="AG9" s="8"/>
    </row>
    <row r="10" spans="2:58" s="7" customFormat="1" ht="16.95" customHeight="1" x14ac:dyDescent="0.3">
      <c r="B10" s="118"/>
      <c r="C10" s="120"/>
      <c r="D10" s="43" t="s">
        <v>289</v>
      </c>
      <c r="E10" s="43" t="s">
        <v>290</v>
      </c>
      <c r="F10" s="43" t="s">
        <v>289</v>
      </c>
      <c r="G10" s="43" t="s">
        <v>290</v>
      </c>
      <c r="H10" s="43" t="s">
        <v>289</v>
      </c>
      <c r="I10" s="43" t="s">
        <v>290</v>
      </c>
      <c r="J10" s="43" t="s">
        <v>289</v>
      </c>
      <c r="K10" s="43" t="s">
        <v>290</v>
      </c>
      <c r="L10" s="43" t="s">
        <v>289</v>
      </c>
      <c r="M10" s="43" t="s">
        <v>290</v>
      </c>
      <c r="N10" s="43" t="s">
        <v>289</v>
      </c>
      <c r="O10" s="43" t="s">
        <v>290</v>
      </c>
      <c r="P10" s="43" t="s">
        <v>289</v>
      </c>
      <c r="Q10" s="43" t="s">
        <v>290</v>
      </c>
      <c r="R10" s="43" t="s">
        <v>289</v>
      </c>
      <c r="S10" s="43" t="s">
        <v>290</v>
      </c>
      <c r="T10" s="43" t="s">
        <v>289</v>
      </c>
      <c r="U10" s="43" t="s">
        <v>290</v>
      </c>
      <c r="V10" s="43" t="s">
        <v>289</v>
      </c>
      <c r="W10" s="43" t="s">
        <v>290</v>
      </c>
      <c r="X10" s="43" t="s">
        <v>289</v>
      </c>
      <c r="Y10" s="43" t="s">
        <v>290</v>
      </c>
      <c r="Z10" s="43" t="s">
        <v>289</v>
      </c>
      <c r="AA10" s="43" t="s">
        <v>290</v>
      </c>
      <c r="AB10" s="118"/>
      <c r="AC10" s="118"/>
      <c r="AD10" s="55"/>
      <c r="AE10" s="8"/>
      <c r="AF10" s="8"/>
      <c r="AG10" s="8"/>
    </row>
    <row r="11" spans="2:58" ht="60" customHeight="1" x14ac:dyDescent="0.3">
      <c r="B11" s="57">
        <f>'Candidate Ratings'!B10</f>
        <v>1</v>
      </c>
      <c r="C11" s="68" t="str">
        <f>'Candidate Ratings'!C10</f>
        <v>Objectives and assessment of results (output-related complexity): this indicator covers the complexity originating from vague, exacting and mutually conflicting goals, objectives, requirements and expectations.</v>
      </c>
      <c r="D11" s="57" t="str">
        <f>IF('Candidate Ratings'!D10="","",'Candidate Ratings'!D10)</f>
        <v/>
      </c>
      <c r="E11" s="58"/>
      <c r="F11" s="57" t="str">
        <f>IF('Candidate Ratings'!E10="","",'Candidate Ratings'!E10)</f>
        <v/>
      </c>
      <c r="G11" s="58"/>
      <c r="H11" s="57" t="str">
        <f>IF('Candidate Ratings'!F10="","",'Candidate Ratings'!F10)</f>
        <v/>
      </c>
      <c r="I11" s="58"/>
      <c r="J11" s="57" t="str">
        <f>IF('Candidate Ratings'!G10="","",'Candidate Ratings'!G10)</f>
        <v/>
      </c>
      <c r="K11" s="58"/>
      <c r="L11" s="57" t="str">
        <f>IF('Candidate Ratings'!H10="","",'Candidate Ratings'!H10)</f>
        <v/>
      </c>
      <c r="M11" s="58"/>
      <c r="N11" s="57" t="str">
        <f>IF('Candidate Ratings'!I10="","",'Candidate Ratings'!I10)</f>
        <v/>
      </c>
      <c r="O11" s="58"/>
      <c r="P11" s="57" t="str">
        <f>IF('Candidate Ratings'!J10="","",'Candidate Ratings'!J10)</f>
        <v/>
      </c>
      <c r="Q11" s="58"/>
      <c r="R11" s="57" t="str">
        <f>IF('Candidate Ratings'!K10="","",'Candidate Ratings'!K10)</f>
        <v/>
      </c>
      <c r="S11" s="58"/>
      <c r="T11" s="57" t="str">
        <f>IF('Candidate Ratings'!L10="","",'Candidate Ratings'!L10)</f>
        <v/>
      </c>
      <c r="U11" s="58"/>
      <c r="V11" s="57" t="str">
        <f>IF('Candidate Ratings'!M10="","",'Candidate Ratings'!M10)</f>
        <v/>
      </c>
      <c r="W11" s="58"/>
      <c r="X11" s="57" t="str">
        <f>IF('Candidate Ratings'!N10="","",'Candidate Ratings'!N10)</f>
        <v/>
      </c>
      <c r="Y11" s="58"/>
      <c r="Z11" s="57" t="str">
        <f>IF('Candidate Ratings'!O10="","",'Candidate Ratings'!O10)</f>
        <v/>
      </c>
      <c r="AA11" s="58"/>
      <c r="AB11" s="79"/>
      <c r="AC11" s="25" t="str">
        <f t="shared" ref="AC11:AC20" si="0">IF($F$5="Project",AE11,IF($F$5="Portfolio",AG11,AF11))</f>
        <v>5.5.2 Benefits and objectives
5.5.3 Scope
5.5.13 Change and transformation
5.5.14 Select and balance</v>
      </c>
      <c r="AD11" s="52"/>
      <c r="AE11" s="23" t="s">
        <v>258</v>
      </c>
      <c r="AF11" s="23" t="s">
        <v>260</v>
      </c>
      <c r="AG11" s="23" t="s">
        <v>261</v>
      </c>
      <c r="AI11" s="9" t="s">
        <v>291</v>
      </c>
      <c r="AJ11" s="9" t="str">
        <f>IF(E11="",D11,E11)</f>
        <v/>
      </c>
      <c r="AK11" s="9" t="s">
        <v>291</v>
      </c>
      <c r="AL11" s="9" t="str">
        <f t="shared" ref="AL11:BB11" si="1">IF(G11="",F11,G11)</f>
        <v/>
      </c>
      <c r="AM11" s="9" t="s">
        <v>291</v>
      </c>
      <c r="AN11" s="9" t="str">
        <f t="shared" si="1"/>
        <v/>
      </c>
      <c r="AO11" s="9" t="s">
        <v>291</v>
      </c>
      <c r="AP11" s="9" t="str">
        <f t="shared" si="1"/>
        <v/>
      </c>
      <c r="AQ11" s="9" t="s">
        <v>291</v>
      </c>
      <c r="AR11" s="9" t="str">
        <f t="shared" si="1"/>
        <v/>
      </c>
      <c r="AS11" s="9" t="s">
        <v>291</v>
      </c>
      <c r="AT11" s="9" t="str">
        <f t="shared" si="1"/>
        <v/>
      </c>
      <c r="AU11" s="9" t="s">
        <v>291</v>
      </c>
      <c r="AV11" s="9" t="str">
        <f t="shared" si="1"/>
        <v/>
      </c>
      <c r="AW11" s="9" t="s">
        <v>291</v>
      </c>
      <c r="AX11" s="9" t="str">
        <f t="shared" si="1"/>
        <v/>
      </c>
      <c r="AY11" s="9" t="s">
        <v>291</v>
      </c>
      <c r="AZ11" s="9" t="str">
        <f t="shared" si="1"/>
        <v/>
      </c>
      <c r="BA11" s="9" t="s">
        <v>291</v>
      </c>
      <c r="BB11" s="9" t="str">
        <f t="shared" si="1"/>
        <v/>
      </c>
      <c r="BC11" s="9" t="s">
        <v>291</v>
      </c>
      <c r="BD11" s="9" t="str">
        <f t="shared" ref="BD11:BD20" si="2">IF(Y11="",X11,Y11)</f>
        <v/>
      </c>
      <c r="BE11" s="9" t="s">
        <v>291</v>
      </c>
      <c r="BF11" s="9" t="str">
        <f t="shared" ref="BF11:BF20" si="3">IF(AA11="",Z11,AA11)</f>
        <v/>
      </c>
    </row>
    <row r="12" spans="2:58" ht="70.05" customHeight="1" x14ac:dyDescent="0.3">
      <c r="B12" s="57">
        <f>'Candidate Ratings'!B11</f>
        <v>2</v>
      </c>
      <c r="C12" s="68"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12" s="57" t="str">
        <f>IF('Candidate Ratings'!D11="","",'Candidate Ratings'!D11)</f>
        <v/>
      </c>
      <c r="E12" s="58"/>
      <c r="F12" s="57" t="str">
        <f>IF('Candidate Ratings'!E11="","",'Candidate Ratings'!E11)</f>
        <v/>
      </c>
      <c r="G12" s="58"/>
      <c r="H12" s="57" t="str">
        <f>IF('Candidate Ratings'!F11="","",'Candidate Ratings'!F11)</f>
        <v/>
      </c>
      <c r="I12" s="58"/>
      <c r="J12" s="57" t="str">
        <f>IF('Candidate Ratings'!G11="","",'Candidate Ratings'!G11)</f>
        <v/>
      </c>
      <c r="K12" s="58"/>
      <c r="L12" s="57" t="str">
        <f>IF('Candidate Ratings'!H11="","",'Candidate Ratings'!H11)</f>
        <v/>
      </c>
      <c r="M12" s="58"/>
      <c r="N12" s="57" t="str">
        <f>IF('Candidate Ratings'!I11="","",'Candidate Ratings'!I11)</f>
        <v/>
      </c>
      <c r="O12" s="58"/>
      <c r="P12" s="57" t="str">
        <f>IF('Candidate Ratings'!J11="","",'Candidate Ratings'!J11)</f>
        <v/>
      </c>
      <c r="Q12" s="58"/>
      <c r="R12" s="57" t="str">
        <f>IF('Candidate Ratings'!K11="","",'Candidate Ratings'!K11)</f>
        <v/>
      </c>
      <c r="S12" s="58"/>
      <c r="T12" s="57" t="str">
        <f>IF('Candidate Ratings'!L11="","",'Candidate Ratings'!L11)</f>
        <v/>
      </c>
      <c r="U12" s="58"/>
      <c r="V12" s="57" t="str">
        <f>IF('Candidate Ratings'!M11="","",'Candidate Ratings'!M11)</f>
        <v/>
      </c>
      <c r="W12" s="58"/>
      <c r="X12" s="57" t="str">
        <f>IF('Candidate Ratings'!N11="","",'Candidate Ratings'!N11)</f>
        <v/>
      </c>
      <c r="Y12" s="58"/>
      <c r="Z12" s="57" t="str">
        <f>IF('Candidate Ratings'!O11="","",'Candidate Ratings'!O11)</f>
        <v/>
      </c>
      <c r="AA12" s="58"/>
      <c r="AB12" s="79"/>
      <c r="AC12" s="25" t="str">
        <f t="shared" si="0"/>
        <v>5.5.4 Time
5.5.5 Organisation and information
5.5.6 Quality
5.5.10 Plan and control</v>
      </c>
      <c r="AD12" s="52"/>
      <c r="AE12" s="23" t="s">
        <v>259</v>
      </c>
      <c r="AF12" s="23" t="s">
        <v>272</v>
      </c>
      <c r="AG12" s="23" t="s">
        <v>280</v>
      </c>
      <c r="AI12" s="9" t="s">
        <v>291</v>
      </c>
      <c r="AJ12" s="9" t="str">
        <f t="shared" ref="AJ12:AJ20" si="4">IF(E12="",D12,E12)</f>
        <v/>
      </c>
      <c r="AK12" s="9" t="s">
        <v>291</v>
      </c>
      <c r="AL12" s="9" t="str">
        <f t="shared" ref="AL12:AL20" si="5">IF(G12="",F12,G12)</f>
        <v/>
      </c>
      <c r="AM12" s="9" t="s">
        <v>291</v>
      </c>
      <c r="AN12" s="9" t="str">
        <f t="shared" ref="AN12:AN20" si="6">IF(I12="",H12,I12)</f>
        <v/>
      </c>
      <c r="AO12" s="9" t="s">
        <v>291</v>
      </c>
      <c r="AP12" s="9" t="str">
        <f t="shared" ref="AP12:AP20" si="7">IF(K12="",J12,K12)</f>
        <v/>
      </c>
      <c r="AQ12" s="9" t="s">
        <v>291</v>
      </c>
      <c r="AR12" s="9" t="str">
        <f t="shared" ref="AR12:AR20" si="8">IF(M12="",L12,M12)</f>
        <v/>
      </c>
      <c r="AS12" s="9" t="s">
        <v>291</v>
      </c>
      <c r="AT12" s="9" t="str">
        <f t="shared" ref="AT12:AT20" si="9">IF(O12="",N12,O12)</f>
        <v/>
      </c>
      <c r="AU12" s="9" t="s">
        <v>291</v>
      </c>
      <c r="AV12" s="9" t="str">
        <f t="shared" ref="AV12:AV20" si="10">IF(Q12="",P12,Q12)</f>
        <v/>
      </c>
      <c r="AW12" s="9" t="s">
        <v>291</v>
      </c>
      <c r="AX12" s="9" t="str">
        <f t="shared" ref="AX12:AX20" si="11">IF(S12="",R12,S12)</f>
        <v/>
      </c>
      <c r="AY12" s="9" t="s">
        <v>291</v>
      </c>
      <c r="AZ12" s="9" t="str">
        <f t="shared" ref="AZ12:AZ20" si="12">IF(U12="",T12,U12)</f>
        <v/>
      </c>
      <c r="BA12" s="9" t="s">
        <v>291</v>
      </c>
      <c r="BB12" s="9" t="str">
        <f t="shared" ref="BB12:BB20" si="13">IF(W12="",V12,W12)</f>
        <v/>
      </c>
      <c r="BC12" s="9" t="s">
        <v>291</v>
      </c>
      <c r="BD12" s="9" t="str">
        <f t="shared" si="2"/>
        <v/>
      </c>
      <c r="BE12" s="9" t="s">
        <v>291</v>
      </c>
      <c r="BF12" s="9" t="str">
        <f t="shared" si="3"/>
        <v/>
      </c>
    </row>
    <row r="13" spans="2:58" ht="70.05" customHeight="1" x14ac:dyDescent="0.3">
      <c r="B13" s="57">
        <f>'Candidate Ratings'!B12</f>
        <v>3</v>
      </c>
      <c r="C13" s="68"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13" s="57" t="str">
        <f>IF('Candidate Ratings'!D12="","",'Candidate Ratings'!D12)</f>
        <v/>
      </c>
      <c r="E13" s="58"/>
      <c r="F13" s="57" t="str">
        <f>IF('Candidate Ratings'!E12="","",'Candidate Ratings'!E12)</f>
        <v/>
      </c>
      <c r="G13" s="58"/>
      <c r="H13" s="57" t="str">
        <f>IF('Candidate Ratings'!F12="","",'Candidate Ratings'!F12)</f>
        <v/>
      </c>
      <c r="I13" s="58"/>
      <c r="J13" s="57" t="str">
        <f>IF('Candidate Ratings'!G12="","",'Candidate Ratings'!G12)</f>
        <v/>
      </c>
      <c r="K13" s="58"/>
      <c r="L13" s="57" t="str">
        <f>IF('Candidate Ratings'!H12="","",'Candidate Ratings'!H12)</f>
        <v/>
      </c>
      <c r="M13" s="58"/>
      <c r="N13" s="57" t="str">
        <f>IF('Candidate Ratings'!I12="","",'Candidate Ratings'!I12)</f>
        <v/>
      </c>
      <c r="O13" s="58"/>
      <c r="P13" s="57" t="str">
        <f>IF('Candidate Ratings'!J12="","",'Candidate Ratings'!J12)</f>
        <v/>
      </c>
      <c r="Q13" s="58"/>
      <c r="R13" s="57" t="str">
        <f>IF('Candidate Ratings'!K12="","",'Candidate Ratings'!K12)</f>
        <v/>
      </c>
      <c r="S13" s="58"/>
      <c r="T13" s="57" t="str">
        <f>IF('Candidate Ratings'!L12="","",'Candidate Ratings'!L12)</f>
        <v/>
      </c>
      <c r="U13" s="58"/>
      <c r="V13" s="57" t="str">
        <f>IF('Candidate Ratings'!M12="","",'Candidate Ratings'!M12)</f>
        <v/>
      </c>
      <c r="W13" s="58"/>
      <c r="X13" s="57" t="str">
        <f>IF('Candidate Ratings'!N12="","",'Candidate Ratings'!N12)</f>
        <v/>
      </c>
      <c r="Y13" s="58"/>
      <c r="Z13" s="57" t="str">
        <f>IF('Candidate Ratings'!O12="","",'Candidate Ratings'!O12)</f>
        <v/>
      </c>
      <c r="AA13" s="58"/>
      <c r="AB13" s="79"/>
      <c r="AC13" s="25" t="str">
        <f t="shared" si="0"/>
        <v>5.5.7 Finance
5.5.8 Resources
5.5.9 Procurement and partnership</v>
      </c>
      <c r="AD13" s="52"/>
      <c r="AE13" s="23" t="s">
        <v>265</v>
      </c>
      <c r="AF13" s="23" t="s">
        <v>273</v>
      </c>
      <c r="AG13" s="23" t="s">
        <v>281</v>
      </c>
      <c r="AH13" s="54"/>
      <c r="AI13" s="9" t="s">
        <v>291</v>
      </c>
      <c r="AJ13" s="9" t="str">
        <f t="shared" si="4"/>
        <v/>
      </c>
      <c r="AK13" s="9" t="s">
        <v>291</v>
      </c>
      <c r="AL13" s="9" t="str">
        <f t="shared" si="5"/>
        <v/>
      </c>
      <c r="AM13" s="9" t="s">
        <v>291</v>
      </c>
      <c r="AN13" s="9" t="str">
        <f t="shared" si="6"/>
        <v/>
      </c>
      <c r="AO13" s="9" t="s">
        <v>291</v>
      </c>
      <c r="AP13" s="9" t="str">
        <f t="shared" si="7"/>
        <v/>
      </c>
      <c r="AQ13" s="9" t="s">
        <v>291</v>
      </c>
      <c r="AR13" s="9" t="str">
        <f t="shared" si="8"/>
        <v/>
      </c>
      <c r="AS13" s="9" t="s">
        <v>291</v>
      </c>
      <c r="AT13" s="9" t="str">
        <f t="shared" si="9"/>
        <v/>
      </c>
      <c r="AU13" s="9" t="s">
        <v>291</v>
      </c>
      <c r="AV13" s="9" t="str">
        <f t="shared" si="10"/>
        <v/>
      </c>
      <c r="AW13" s="9" t="s">
        <v>291</v>
      </c>
      <c r="AX13" s="9" t="str">
        <f t="shared" si="11"/>
        <v/>
      </c>
      <c r="AY13" s="9" t="s">
        <v>291</v>
      </c>
      <c r="AZ13" s="9" t="str">
        <f t="shared" si="12"/>
        <v/>
      </c>
      <c r="BA13" s="9" t="s">
        <v>291</v>
      </c>
      <c r="BB13" s="9" t="str">
        <f t="shared" si="13"/>
        <v/>
      </c>
      <c r="BC13" s="9" t="s">
        <v>291</v>
      </c>
      <c r="BD13" s="9" t="str">
        <f t="shared" si="2"/>
        <v/>
      </c>
      <c r="BE13" s="9" t="s">
        <v>291</v>
      </c>
      <c r="BF13" s="9" t="str">
        <f t="shared" si="3"/>
        <v/>
      </c>
    </row>
    <row r="14" spans="2:58" ht="46.05" customHeight="1" x14ac:dyDescent="0.3">
      <c r="B14" s="57">
        <f>'Candidate Ratings'!B13</f>
        <v>4</v>
      </c>
      <c r="C14" s="68" t="str">
        <f>'Candidate Ratings'!C13</f>
        <v>Risk and opportunities (risk-related complexity): this indicator covers complexity related to the risk profile(s) and uncertainty levels of the project, programme or portfolio and dependent initiatives.</v>
      </c>
      <c r="D14" s="57" t="str">
        <f>IF('Candidate Ratings'!D13="","",'Candidate Ratings'!D13)</f>
        <v/>
      </c>
      <c r="E14" s="58"/>
      <c r="F14" s="57" t="str">
        <f>IF('Candidate Ratings'!E13="","",'Candidate Ratings'!E13)</f>
        <v/>
      </c>
      <c r="G14" s="58"/>
      <c r="H14" s="57" t="str">
        <f>IF('Candidate Ratings'!F13="","",'Candidate Ratings'!F13)</f>
        <v/>
      </c>
      <c r="I14" s="58"/>
      <c r="J14" s="57" t="str">
        <f>IF('Candidate Ratings'!G13="","",'Candidate Ratings'!G13)</f>
        <v/>
      </c>
      <c r="K14" s="58"/>
      <c r="L14" s="57" t="str">
        <f>IF('Candidate Ratings'!H13="","",'Candidate Ratings'!H13)</f>
        <v/>
      </c>
      <c r="M14" s="58"/>
      <c r="N14" s="57" t="str">
        <f>IF('Candidate Ratings'!I13="","",'Candidate Ratings'!I13)</f>
        <v/>
      </c>
      <c r="O14" s="58"/>
      <c r="P14" s="57" t="str">
        <f>IF('Candidate Ratings'!J13="","",'Candidate Ratings'!J13)</f>
        <v/>
      </c>
      <c r="Q14" s="58"/>
      <c r="R14" s="57" t="str">
        <f>IF('Candidate Ratings'!K13="","",'Candidate Ratings'!K13)</f>
        <v/>
      </c>
      <c r="S14" s="58"/>
      <c r="T14" s="57" t="str">
        <f>IF('Candidate Ratings'!L13="","",'Candidate Ratings'!L13)</f>
        <v/>
      </c>
      <c r="U14" s="58"/>
      <c r="V14" s="57" t="str">
        <f>IF('Candidate Ratings'!M13="","",'Candidate Ratings'!M13)</f>
        <v/>
      </c>
      <c r="W14" s="58"/>
      <c r="X14" s="57" t="str">
        <f>IF('Candidate Ratings'!N13="","",'Candidate Ratings'!N13)</f>
        <v/>
      </c>
      <c r="Y14" s="58"/>
      <c r="Z14" s="57" t="str">
        <f>IF('Candidate Ratings'!O13="","",'Candidate Ratings'!O13)</f>
        <v/>
      </c>
      <c r="AA14" s="58"/>
      <c r="AB14" s="79"/>
      <c r="AC14" s="25" t="str">
        <f t="shared" si="0"/>
        <v>5.5.11 Risk and opportunity</v>
      </c>
      <c r="AD14" s="52"/>
      <c r="AE14" s="8" t="s">
        <v>262</v>
      </c>
      <c r="AF14" s="8" t="s">
        <v>263</v>
      </c>
      <c r="AG14" s="8" t="s">
        <v>264</v>
      </c>
      <c r="AH14" s="54"/>
      <c r="AI14" s="9" t="s">
        <v>291</v>
      </c>
      <c r="AJ14" s="9" t="str">
        <f t="shared" si="4"/>
        <v/>
      </c>
      <c r="AK14" s="9" t="s">
        <v>291</v>
      </c>
      <c r="AL14" s="9" t="str">
        <f t="shared" si="5"/>
        <v/>
      </c>
      <c r="AM14" s="9" t="s">
        <v>291</v>
      </c>
      <c r="AN14" s="9" t="str">
        <f t="shared" si="6"/>
        <v/>
      </c>
      <c r="AO14" s="9" t="s">
        <v>291</v>
      </c>
      <c r="AP14" s="9" t="str">
        <f t="shared" si="7"/>
        <v/>
      </c>
      <c r="AQ14" s="9" t="s">
        <v>291</v>
      </c>
      <c r="AR14" s="9" t="str">
        <f t="shared" si="8"/>
        <v/>
      </c>
      <c r="AS14" s="9" t="s">
        <v>291</v>
      </c>
      <c r="AT14" s="9" t="str">
        <f t="shared" si="9"/>
        <v/>
      </c>
      <c r="AU14" s="9" t="s">
        <v>291</v>
      </c>
      <c r="AV14" s="9" t="str">
        <f t="shared" si="10"/>
        <v/>
      </c>
      <c r="AW14" s="9" t="s">
        <v>291</v>
      </c>
      <c r="AX14" s="9" t="str">
        <f t="shared" si="11"/>
        <v/>
      </c>
      <c r="AY14" s="9" t="s">
        <v>291</v>
      </c>
      <c r="AZ14" s="9" t="str">
        <f t="shared" si="12"/>
        <v/>
      </c>
      <c r="BA14" s="9" t="s">
        <v>291</v>
      </c>
      <c r="BB14" s="9" t="str">
        <f t="shared" si="13"/>
        <v/>
      </c>
      <c r="BC14" s="9" t="s">
        <v>291</v>
      </c>
      <c r="BD14" s="9" t="str">
        <f t="shared" si="2"/>
        <v/>
      </c>
      <c r="BE14" s="9" t="s">
        <v>291</v>
      </c>
      <c r="BF14" s="9" t="str">
        <f t="shared" si="3"/>
        <v/>
      </c>
    </row>
    <row r="15" spans="2:58" s="29" customFormat="1" ht="90" customHeight="1" x14ac:dyDescent="0.3">
      <c r="B15" s="57">
        <f>'Candidate Ratings'!B14</f>
        <v>5</v>
      </c>
      <c r="C15" s="68"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15" s="57" t="str">
        <f>IF('Candidate Ratings'!D14="","",'Candidate Ratings'!D14)</f>
        <v/>
      </c>
      <c r="E15" s="58"/>
      <c r="F15" s="57" t="str">
        <f>IF('Candidate Ratings'!E14="","",'Candidate Ratings'!E14)</f>
        <v/>
      </c>
      <c r="G15" s="58"/>
      <c r="H15" s="57" t="str">
        <f>IF('Candidate Ratings'!F14="","",'Candidate Ratings'!F14)</f>
        <v/>
      </c>
      <c r="I15" s="58"/>
      <c r="J15" s="57" t="str">
        <f>IF('Candidate Ratings'!G14="","",'Candidate Ratings'!G14)</f>
        <v/>
      </c>
      <c r="K15" s="58"/>
      <c r="L15" s="57" t="str">
        <f>IF('Candidate Ratings'!H14="","",'Candidate Ratings'!H14)</f>
        <v/>
      </c>
      <c r="M15" s="58"/>
      <c r="N15" s="57" t="str">
        <f>IF('Candidate Ratings'!I14="","",'Candidate Ratings'!I14)</f>
        <v/>
      </c>
      <c r="O15" s="58"/>
      <c r="P15" s="57" t="str">
        <f>IF('Candidate Ratings'!J14="","",'Candidate Ratings'!J14)</f>
        <v/>
      </c>
      <c r="Q15" s="58"/>
      <c r="R15" s="57" t="str">
        <f>IF('Candidate Ratings'!K14="","",'Candidate Ratings'!K14)</f>
        <v/>
      </c>
      <c r="S15" s="58"/>
      <c r="T15" s="57" t="str">
        <f>IF('Candidate Ratings'!L14="","",'Candidate Ratings'!L14)</f>
        <v/>
      </c>
      <c r="U15" s="58"/>
      <c r="V15" s="57" t="str">
        <f>IF('Candidate Ratings'!M14="","",'Candidate Ratings'!M14)</f>
        <v/>
      </c>
      <c r="W15" s="58"/>
      <c r="X15" s="57" t="str">
        <f>IF('Candidate Ratings'!N14="","",'Candidate Ratings'!N14)</f>
        <v/>
      </c>
      <c r="Y15" s="58"/>
      <c r="Z15" s="57" t="str">
        <f>IF('Candidate Ratings'!O14="","",'Candidate Ratings'!O14)</f>
        <v/>
      </c>
      <c r="AA15" s="58"/>
      <c r="AB15" s="80"/>
      <c r="AC15" s="25" t="str">
        <f t="shared" si="0"/>
        <v>5.3.1 Strategy
5.5.1 Program design
5.5.12 Stakeholders</v>
      </c>
      <c r="AD15" s="53"/>
      <c r="AE15" s="23" t="s">
        <v>266</v>
      </c>
      <c r="AF15" s="23" t="s">
        <v>274</v>
      </c>
      <c r="AG15" s="23" t="s">
        <v>282</v>
      </c>
      <c r="AH15" s="54"/>
      <c r="AI15" s="9" t="s">
        <v>291</v>
      </c>
      <c r="AJ15" s="9" t="str">
        <f t="shared" si="4"/>
        <v/>
      </c>
      <c r="AK15" s="9" t="s">
        <v>291</v>
      </c>
      <c r="AL15" s="9" t="str">
        <f t="shared" si="5"/>
        <v/>
      </c>
      <c r="AM15" s="9" t="s">
        <v>291</v>
      </c>
      <c r="AN15" s="9" t="str">
        <f t="shared" si="6"/>
        <v/>
      </c>
      <c r="AO15" s="9" t="s">
        <v>291</v>
      </c>
      <c r="AP15" s="9" t="str">
        <f t="shared" si="7"/>
        <v/>
      </c>
      <c r="AQ15" s="9" t="s">
        <v>291</v>
      </c>
      <c r="AR15" s="9" t="str">
        <f t="shared" si="8"/>
        <v/>
      </c>
      <c r="AS15" s="9" t="s">
        <v>291</v>
      </c>
      <c r="AT15" s="9" t="str">
        <f t="shared" si="9"/>
        <v/>
      </c>
      <c r="AU15" s="9" t="s">
        <v>291</v>
      </c>
      <c r="AV15" s="9" t="str">
        <f t="shared" si="10"/>
        <v/>
      </c>
      <c r="AW15" s="9" t="s">
        <v>291</v>
      </c>
      <c r="AX15" s="9" t="str">
        <f t="shared" si="11"/>
        <v/>
      </c>
      <c r="AY15" s="9" t="s">
        <v>291</v>
      </c>
      <c r="AZ15" s="9" t="str">
        <f t="shared" si="12"/>
        <v/>
      </c>
      <c r="BA15" s="9" t="s">
        <v>291</v>
      </c>
      <c r="BB15" s="9" t="str">
        <f t="shared" si="13"/>
        <v/>
      </c>
      <c r="BC15" s="9" t="s">
        <v>291</v>
      </c>
      <c r="BD15" s="9" t="str">
        <f t="shared" si="2"/>
        <v/>
      </c>
      <c r="BE15" s="9" t="s">
        <v>291</v>
      </c>
      <c r="BF15" s="9" t="str">
        <f t="shared" si="3"/>
        <v/>
      </c>
    </row>
    <row r="16" spans="2:58" ht="60" customHeight="1" x14ac:dyDescent="0.3">
      <c r="B16" s="57">
        <f>'Candidate Ratings'!B15</f>
        <v>6</v>
      </c>
      <c r="C16" s="68"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16" s="57" t="str">
        <f>IF('Candidate Ratings'!D15="","",'Candidate Ratings'!D15)</f>
        <v/>
      </c>
      <c r="E16" s="58"/>
      <c r="F16" s="57" t="str">
        <f>IF('Candidate Ratings'!E15="","",'Candidate Ratings'!E15)</f>
        <v/>
      </c>
      <c r="G16" s="58"/>
      <c r="H16" s="57" t="str">
        <f>IF('Candidate Ratings'!F15="","",'Candidate Ratings'!F15)</f>
        <v/>
      </c>
      <c r="I16" s="58"/>
      <c r="J16" s="57" t="str">
        <f>IF('Candidate Ratings'!G15="","",'Candidate Ratings'!G15)</f>
        <v/>
      </c>
      <c r="K16" s="58"/>
      <c r="L16" s="57" t="str">
        <f>IF('Candidate Ratings'!H15="","",'Candidate Ratings'!H15)</f>
        <v/>
      </c>
      <c r="M16" s="58"/>
      <c r="N16" s="57" t="str">
        <f>IF('Candidate Ratings'!I15="","",'Candidate Ratings'!I15)</f>
        <v/>
      </c>
      <c r="O16" s="58"/>
      <c r="P16" s="57" t="str">
        <f>IF('Candidate Ratings'!J15="","",'Candidate Ratings'!J15)</f>
        <v/>
      </c>
      <c r="Q16" s="58"/>
      <c r="R16" s="57" t="str">
        <f>IF('Candidate Ratings'!K15="","",'Candidate Ratings'!K15)</f>
        <v/>
      </c>
      <c r="S16" s="58"/>
      <c r="T16" s="57" t="str">
        <f>IF('Candidate Ratings'!L15="","",'Candidate Ratings'!L15)</f>
        <v/>
      </c>
      <c r="U16" s="58"/>
      <c r="V16" s="57" t="str">
        <f>IF('Candidate Ratings'!M15="","",'Candidate Ratings'!M15)</f>
        <v/>
      </c>
      <c r="W16" s="58"/>
      <c r="X16" s="57" t="str">
        <f>IF('Candidate Ratings'!N15="","",'Candidate Ratings'!N15)</f>
        <v/>
      </c>
      <c r="Y16" s="58"/>
      <c r="Z16" s="57" t="str">
        <f>IF('Candidate Ratings'!O15="","",'Candidate Ratings'!O15)</f>
        <v/>
      </c>
      <c r="AA16" s="58"/>
      <c r="AB16" s="79"/>
      <c r="AC16" s="25" t="str">
        <f t="shared" si="0"/>
        <v>5.3.2 Governance, structures and processes
5.3.3 Compliance, standards and regulations</v>
      </c>
      <c r="AD16" s="52"/>
      <c r="AE16" s="23" t="s">
        <v>267</v>
      </c>
      <c r="AF16" s="23" t="s">
        <v>275</v>
      </c>
      <c r="AG16" s="23" t="s">
        <v>283</v>
      </c>
      <c r="AI16" s="9" t="s">
        <v>291</v>
      </c>
      <c r="AJ16" s="9" t="str">
        <f t="shared" si="4"/>
        <v/>
      </c>
      <c r="AK16" s="9" t="s">
        <v>291</v>
      </c>
      <c r="AL16" s="9" t="str">
        <f t="shared" si="5"/>
        <v/>
      </c>
      <c r="AM16" s="9" t="s">
        <v>291</v>
      </c>
      <c r="AN16" s="9" t="str">
        <f t="shared" si="6"/>
        <v/>
      </c>
      <c r="AO16" s="9" t="s">
        <v>291</v>
      </c>
      <c r="AP16" s="9" t="str">
        <f t="shared" si="7"/>
        <v/>
      </c>
      <c r="AQ16" s="9" t="s">
        <v>291</v>
      </c>
      <c r="AR16" s="9" t="str">
        <f t="shared" si="8"/>
        <v/>
      </c>
      <c r="AS16" s="9" t="s">
        <v>291</v>
      </c>
      <c r="AT16" s="9" t="str">
        <f t="shared" si="9"/>
        <v/>
      </c>
      <c r="AU16" s="9" t="s">
        <v>291</v>
      </c>
      <c r="AV16" s="9" t="str">
        <f t="shared" si="10"/>
        <v/>
      </c>
      <c r="AW16" s="9" t="s">
        <v>291</v>
      </c>
      <c r="AX16" s="9" t="str">
        <f t="shared" si="11"/>
        <v/>
      </c>
      <c r="AY16" s="9" t="s">
        <v>291</v>
      </c>
      <c r="AZ16" s="9" t="str">
        <f t="shared" si="12"/>
        <v/>
      </c>
      <c r="BA16" s="9" t="s">
        <v>291</v>
      </c>
      <c r="BB16" s="9" t="str">
        <f t="shared" si="13"/>
        <v/>
      </c>
      <c r="BC16" s="9" t="s">
        <v>291</v>
      </c>
      <c r="BD16" s="9" t="str">
        <f t="shared" si="2"/>
        <v/>
      </c>
      <c r="BE16" s="9" t="s">
        <v>291</v>
      </c>
      <c r="BF16" s="9" t="str">
        <f t="shared" si="3"/>
        <v/>
      </c>
    </row>
    <row r="17" spans="2:58" ht="60" customHeight="1" x14ac:dyDescent="0.3">
      <c r="B17" s="57">
        <f>'Candidate Ratings'!B16</f>
        <v>7</v>
      </c>
      <c r="C17" s="68"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17" s="57" t="str">
        <f>IF('Candidate Ratings'!D16="","",'Candidate Ratings'!D16)</f>
        <v/>
      </c>
      <c r="E17" s="58"/>
      <c r="F17" s="57" t="str">
        <f>IF('Candidate Ratings'!E16="","",'Candidate Ratings'!E16)</f>
        <v/>
      </c>
      <c r="G17" s="58"/>
      <c r="H17" s="57" t="str">
        <f>IF('Candidate Ratings'!F16="","",'Candidate Ratings'!F16)</f>
        <v/>
      </c>
      <c r="I17" s="58"/>
      <c r="J17" s="57" t="str">
        <f>IF('Candidate Ratings'!G16="","",'Candidate Ratings'!G16)</f>
        <v/>
      </c>
      <c r="K17" s="58"/>
      <c r="L17" s="57" t="str">
        <f>IF('Candidate Ratings'!H16="","",'Candidate Ratings'!H16)</f>
        <v/>
      </c>
      <c r="M17" s="58"/>
      <c r="N17" s="57" t="str">
        <f>IF('Candidate Ratings'!I16="","",'Candidate Ratings'!I16)</f>
        <v/>
      </c>
      <c r="O17" s="58"/>
      <c r="P17" s="57" t="str">
        <f>IF('Candidate Ratings'!J16="","",'Candidate Ratings'!J16)</f>
        <v/>
      </c>
      <c r="Q17" s="58"/>
      <c r="R17" s="57" t="str">
        <f>IF('Candidate Ratings'!K16="","",'Candidate Ratings'!K16)</f>
        <v/>
      </c>
      <c r="S17" s="58"/>
      <c r="T17" s="57" t="str">
        <f>IF('Candidate Ratings'!L16="","",'Candidate Ratings'!L16)</f>
        <v/>
      </c>
      <c r="U17" s="58"/>
      <c r="V17" s="57" t="str">
        <f>IF('Candidate Ratings'!M16="","",'Candidate Ratings'!M16)</f>
        <v/>
      </c>
      <c r="W17" s="58"/>
      <c r="X17" s="57" t="str">
        <f>IF('Candidate Ratings'!N16="","",'Candidate Ratings'!N16)</f>
        <v/>
      </c>
      <c r="Y17" s="58"/>
      <c r="Z17" s="57" t="str">
        <f>IF('Candidate Ratings'!O16="","",'Candidate Ratings'!O16)</f>
        <v/>
      </c>
      <c r="AA17" s="58"/>
      <c r="AB17" s="79"/>
      <c r="AC17" s="25" t="str">
        <f t="shared" si="0"/>
        <v>5.3.4 Power and interest
5.3.5 Culture and values</v>
      </c>
      <c r="AD17" s="52"/>
      <c r="AE17" s="23" t="s">
        <v>268</v>
      </c>
      <c r="AF17" s="23" t="s">
        <v>276</v>
      </c>
      <c r="AG17" s="23" t="s">
        <v>284</v>
      </c>
      <c r="AI17" s="9" t="s">
        <v>291</v>
      </c>
      <c r="AJ17" s="9" t="str">
        <f t="shared" si="4"/>
        <v/>
      </c>
      <c r="AK17" s="9" t="s">
        <v>291</v>
      </c>
      <c r="AL17" s="9" t="str">
        <f t="shared" si="5"/>
        <v/>
      </c>
      <c r="AM17" s="9" t="s">
        <v>291</v>
      </c>
      <c r="AN17" s="9" t="str">
        <f t="shared" si="6"/>
        <v/>
      </c>
      <c r="AO17" s="9" t="s">
        <v>291</v>
      </c>
      <c r="AP17" s="9" t="str">
        <f t="shared" si="7"/>
        <v/>
      </c>
      <c r="AQ17" s="9" t="s">
        <v>291</v>
      </c>
      <c r="AR17" s="9" t="str">
        <f t="shared" si="8"/>
        <v/>
      </c>
      <c r="AS17" s="9" t="s">
        <v>291</v>
      </c>
      <c r="AT17" s="9" t="str">
        <f t="shared" si="9"/>
        <v/>
      </c>
      <c r="AU17" s="9" t="s">
        <v>291</v>
      </c>
      <c r="AV17" s="9" t="str">
        <f t="shared" si="10"/>
        <v/>
      </c>
      <c r="AW17" s="9" t="s">
        <v>291</v>
      </c>
      <c r="AX17" s="9" t="str">
        <f t="shared" si="11"/>
        <v/>
      </c>
      <c r="AY17" s="9" t="s">
        <v>291</v>
      </c>
      <c r="AZ17" s="9" t="str">
        <f t="shared" si="12"/>
        <v/>
      </c>
      <c r="BA17" s="9" t="s">
        <v>291</v>
      </c>
      <c r="BB17" s="9" t="str">
        <f t="shared" si="13"/>
        <v/>
      </c>
      <c r="BC17" s="9" t="s">
        <v>291</v>
      </c>
      <c r="BD17" s="9" t="str">
        <f t="shared" si="2"/>
        <v/>
      </c>
      <c r="BE17" s="9" t="s">
        <v>291</v>
      </c>
      <c r="BF17" s="9" t="str">
        <f t="shared" si="3"/>
        <v/>
      </c>
    </row>
    <row r="18" spans="2:58" ht="70.05" customHeight="1" x14ac:dyDescent="0.3">
      <c r="B18" s="57">
        <f>'Candidate Ratings'!B17</f>
        <v>8</v>
      </c>
      <c r="C18" s="68"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18" s="57" t="str">
        <f>IF('Candidate Ratings'!D17="","",'Candidate Ratings'!D17)</f>
        <v/>
      </c>
      <c r="E18" s="58"/>
      <c r="F18" s="57" t="str">
        <f>IF('Candidate Ratings'!E17="","",'Candidate Ratings'!E17)</f>
        <v/>
      </c>
      <c r="G18" s="58"/>
      <c r="H18" s="57" t="str">
        <f>IF('Candidate Ratings'!F17="","",'Candidate Ratings'!F17)</f>
        <v/>
      </c>
      <c r="I18" s="58"/>
      <c r="J18" s="57" t="str">
        <f>IF('Candidate Ratings'!G17="","",'Candidate Ratings'!G17)</f>
        <v/>
      </c>
      <c r="K18" s="58"/>
      <c r="L18" s="57" t="str">
        <f>IF('Candidate Ratings'!H17="","",'Candidate Ratings'!H17)</f>
        <v/>
      </c>
      <c r="M18" s="58"/>
      <c r="N18" s="57" t="str">
        <f>IF('Candidate Ratings'!I17="","",'Candidate Ratings'!I17)</f>
        <v/>
      </c>
      <c r="O18" s="58"/>
      <c r="P18" s="57" t="str">
        <f>IF('Candidate Ratings'!J17="","",'Candidate Ratings'!J17)</f>
        <v/>
      </c>
      <c r="Q18" s="58"/>
      <c r="R18" s="57" t="str">
        <f>IF('Candidate Ratings'!K17="","",'Candidate Ratings'!K17)</f>
        <v/>
      </c>
      <c r="S18" s="58"/>
      <c r="T18" s="57" t="str">
        <f>IF('Candidate Ratings'!L17="","",'Candidate Ratings'!L17)</f>
        <v/>
      </c>
      <c r="U18" s="58"/>
      <c r="V18" s="57" t="str">
        <f>IF('Candidate Ratings'!M17="","",'Candidate Ratings'!M17)</f>
        <v/>
      </c>
      <c r="W18" s="58"/>
      <c r="X18" s="57" t="str">
        <f>IF('Candidate Ratings'!N17="","",'Candidate Ratings'!N17)</f>
        <v/>
      </c>
      <c r="Y18" s="58"/>
      <c r="Z18" s="57" t="str">
        <f>IF('Candidate Ratings'!O17="","",'Candidate Ratings'!O17)</f>
        <v/>
      </c>
      <c r="AA18" s="58"/>
      <c r="AB18" s="79"/>
      <c r="AC18" s="25" t="str">
        <f t="shared" si="0"/>
        <v>5.4.1 Self-reflection and self-management
5.4.2 Personal integrity and reliability
5.4.4 Relations and engagement
5.4.5 Leadership
5.4.6 Teamwork</v>
      </c>
      <c r="AD18" s="52"/>
      <c r="AE18" s="23" t="s">
        <v>269</v>
      </c>
      <c r="AF18" s="23" t="s">
        <v>277</v>
      </c>
      <c r="AG18" s="23" t="s">
        <v>285</v>
      </c>
      <c r="AH18" s="54"/>
      <c r="AI18" s="9" t="s">
        <v>291</v>
      </c>
      <c r="AJ18" s="9" t="str">
        <f t="shared" si="4"/>
        <v/>
      </c>
      <c r="AK18" s="9" t="s">
        <v>291</v>
      </c>
      <c r="AL18" s="9" t="str">
        <f t="shared" si="5"/>
        <v/>
      </c>
      <c r="AM18" s="9" t="s">
        <v>291</v>
      </c>
      <c r="AN18" s="9" t="str">
        <f t="shared" si="6"/>
        <v/>
      </c>
      <c r="AO18" s="9" t="s">
        <v>291</v>
      </c>
      <c r="AP18" s="9" t="str">
        <f t="shared" si="7"/>
        <v/>
      </c>
      <c r="AQ18" s="9" t="s">
        <v>291</v>
      </c>
      <c r="AR18" s="9" t="str">
        <f t="shared" si="8"/>
        <v/>
      </c>
      <c r="AS18" s="9" t="s">
        <v>291</v>
      </c>
      <c r="AT18" s="9" t="str">
        <f t="shared" si="9"/>
        <v/>
      </c>
      <c r="AU18" s="9" t="s">
        <v>291</v>
      </c>
      <c r="AV18" s="9" t="str">
        <f t="shared" si="10"/>
        <v/>
      </c>
      <c r="AW18" s="9" t="s">
        <v>291</v>
      </c>
      <c r="AX18" s="9" t="str">
        <f t="shared" si="11"/>
        <v/>
      </c>
      <c r="AY18" s="9" t="s">
        <v>291</v>
      </c>
      <c r="AZ18" s="9" t="str">
        <f t="shared" si="12"/>
        <v/>
      </c>
      <c r="BA18" s="9" t="s">
        <v>291</v>
      </c>
      <c r="BB18" s="9" t="str">
        <f t="shared" si="13"/>
        <v/>
      </c>
      <c r="BC18" s="9" t="s">
        <v>291</v>
      </c>
      <c r="BD18" s="9" t="str">
        <f t="shared" si="2"/>
        <v/>
      </c>
      <c r="BE18" s="9" t="s">
        <v>291</v>
      </c>
      <c r="BF18" s="9" t="str">
        <f t="shared" si="3"/>
        <v/>
      </c>
    </row>
    <row r="19" spans="2:58" ht="70.05" customHeight="1" x14ac:dyDescent="0.3">
      <c r="B19" s="57">
        <f>'Candidate Ratings'!B18</f>
        <v>9</v>
      </c>
      <c r="C19" s="68"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19" s="57" t="str">
        <f>IF('Candidate Ratings'!D18="","",'Candidate Ratings'!D18)</f>
        <v/>
      </c>
      <c r="E19" s="58"/>
      <c r="F19" s="57" t="str">
        <f>IF('Candidate Ratings'!E18="","",'Candidate Ratings'!E18)</f>
        <v/>
      </c>
      <c r="G19" s="58"/>
      <c r="H19" s="57" t="str">
        <f>IF('Candidate Ratings'!F18="","",'Candidate Ratings'!F18)</f>
        <v/>
      </c>
      <c r="I19" s="58"/>
      <c r="J19" s="57" t="str">
        <f>IF('Candidate Ratings'!G18="","",'Candidate Ratings'!G18)</f>
        <v/>
      </c>
      <c r="K19" s="58"/>
      <c r="L19" s="57" t="str">
        <f>IF('Candidate Ratings'!H18="","",'Candidate Ratings'!H18)</f>
        <v/>
      </c>
      <c r="M19" s="58"/>
      <c r="N19" s="57" t="str">
        <f>IF('Candidate Ratings'!I18="","",'Candidate Ratings'!I18)</f>
        <v/>
      </c>
      <c r="O19" s="58"/>
      <c r="P19" s="57" t="str">
        <f>IF('Candidate Ratings'!J18="","",'Candidate Ratings'!J18)</f>
        <v/>
      </c>
      <c r="Q19" s="58"/>
      <c r="R19" s="57" t="str">
        <f>IF('Candidate Ratings'!K18="","",'Candidate Ratings'!K18)</f>
        <v/>
      </c>
      <c r="S19" s="58"/>
      <c r="T19" s="57" t="str">
        <f>IF('Candidate Ratings'!L18="","",'Candidate Ratings'!L18)</f>
        <v/>
      </c>
      <c r="U19" s="58"/>
      <c r="V19" s="57" t="str">
        <f>IF('Candidate Ratings'!M18="","",'Candidate Ratings'!M18)</f>
        <v/>
      </c>
      <c r="W19" s="58"/>
      <c r="X19" s="57" t="str">
        <f>IF('Candidate Ratings'!N18="","",'Candidate Ratings'!N18)</f>
        <v/>
      </c>
      <c r="Y19" s="58"/>
      <c r="Z19" s="57" t="str">
        <f>IF('Candidate Ratings'!O18="","",'Candidate Ratings'!O18)</f>
        <v/>
      </c>
      <c r="AA19" s="58"/>
      <c r="AB19" s="79"/>
      <c r="AC19" s="25" t="str">
        <f t="shared" si="0"/>
        <v>5.4.8 Resourcefulness
5.4.10 Results orientation</v>
      </c>
      <c r="AD19" s="52"/>
      <c r="AE19" s="23" t="s">
        <v>270</v>
      </c>
      <c r="AF19" s="23" t="s">
        <v>278</v>
      </c>
      <c r="AG19" s="23" t="s">
        <v>286</v>
      </c>
      <c r="AH19" s="54"/>
      <c r="AI19" s="9" t="s">
        <v>291</v>
      </c>
      <c r="AJ19" s="9" t="str">
        <f t="shared" si="4"/>
        <v/>
      </c>
      <c r="AK19" s="9" t="s">
        <v>291</v>
      </c>
      <c r="AL19" s="9" t="str">
        <f t="shared" si="5"/>
        <v/>
      </c>
      <c r="AM19" s="9" t="s">
        <v>291</v>
      </c>
      <c r="AN19" s="9" t="str">
        <f t="shared" si="6"/>
        <v/>
      </c>
      <c r="AO19" s="9" t="s">
        <v>291</v>
      </c>
      <c r="AP19" s="9" t="str">
        <f t="shared" si="7"/>
        <v/>
      </c>
      <c r="AQ19" s="9" t="s">
        <v>291</v>
      </c>
      <c r="AR19" s="9" t="str">
        <f t="shared" si="8"/>
        <v/>
      </c>
      <c r="AS19" s="9" t="s">
        <v>291</v>
      </c>
      <c r="AT19" s="9" t="str">
        <f t="shared" si="9"/>
        <v/>
      </c>
      <c r="AU19" s="9" t="s">
        <v>291</v>
      </c>
      <c r="AV19" s="9" t="str">
        <f t="shared" si="10"/>
        <v/>
      </c>
      <c r="AW19" s="9" t="s">
        <v>291</v>
      </c>
      <c r="AX19" s="9" t="str">
        <f t="shared" si="11"/>
        <v/>
      </c>
      <c r="AY19" s="9" t="s">
        <v>291</v>
      </c>
      <c r="AZ19" s="9" t="str">
        <f t="shared" si="12"/>
        <v/>
      </c>
      <c r="BA19" s="9" t="s">
        <v>291</v>
      </c>
      <c r="BB19" s="9" t="str">
        <f t="shared" si="13"/>
        <v/>
      </c>
      <c r="BC19" s="9" t="s">
        <v>291</v>
      </c>
      <c r="BD19" s="9" t="str">
        <f t="shared" si="2"/>
        <v/>
      </c>
      <c r="BE19" s="9" t="s">
        <v>291</v>
      </c>
      <c r="BF19" s="9" t="str">
        <f t="shared" si="3"/>
        <v/>
      </c>
    </row>
    <row r="20" spans="2:58" ht="78" customHeight="1" x14ac:dyDescent="0.3">
      <c r="B20" s="57">
        <f>'Candidate Ratings'!B19</f>
        <v>10</v>
      </c>
      <c r="C20" s="68"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20" s="57" t="str">
        <f>IF('Candidate Ratings'!D19="","",'Candidate Ratings'!D19)</f>
        <v/>
      </c>
      <c r="E20" s="58"/>
      <c r="F20" s="57" t="str">
        <f>IF('Candidate Ratings'!E19="","",'Candidate Ratings'!E19)</f>
        <v/>
      </c>
      <c r="G20" s="58"/>
      <c r="H20" s="57" t="str">
        <f>IF('Candidate Ratings'!F19="","",'Candidate Ratings'!F19)</f>
        <v/>
      </c>
      <c r="I20" s="58"/>
      <c r="J20" s="57" t="str">
        <f>IF('Candidate Ratings'!G19="","",'Candidate Ratings'!G19)</f>
        <v/>
      </c>
      <c r="K20" s="58"/>
      <c r="L20" s="57" t="str">
        <f>IF('Candidate Ratings'!H19="","",'Candidate Ratings'!H19)</f>
        <v/>
      </c>
      <c r="M20" s="58"/>
      <c r="N20" s="57" t="str">
        <f>IF('Candidate Ratings'!I19="","",'Candidate Ratings'!I19)</f>
        <v/>
      </c>
      <c r="O20" s="58"/>
      <c r="P20" s="57" t="str">
        <f>IF('Candidate Ratings'!J19="","",'Candidate Ratings'!J19)</f>
        <v/>
      </c>
      <c r="Q20" s="58"/>
      <c r="R20" s="57" t="str">
        <f>IF('Candidate Ratings'!K19="","",'Candidate Ratings'!K19)</f>
        <v/>
      </c>
      <c r="S20" s="58"/>
      <c r="T20" s="57" t="str">
        <f>IF('Candidate Ratings'!L19="","",'Candidate Ratings'!L19)</f>
        <v/>
      </c>
      <c r="U20" s="58"/>
      <c r="V20" s="57" t="str">
        <f>IF('Candidate Ratings'!M19="","",'Candidate Ratings'!M19)</f>
        <v/>
      </c>
      <c r="W20" s="58"/>
      <c r="X20" s="57" t="str">
        <f>IF('Candidate Ratings'!N19="","",'Candidate Ratings'!N19)</f>
        <v/>
      </c>
      <c r="Y20" s="58"/>
      <c r="Z20" s="57" t="str">
        <f>IF('Candidate Ratings'!O19="","",'Candidate Ratings'!O19)</f>
        <v/>
      </c>
      <c r="AA20" s="58"/>
      <c r="AB20" s="79"/>
      <c r="AC20" s="25" t="str">
        <f t="shared" si="0"/>
        <v>5.4.3 Personal communication
5.4.7 Conflict and crisis
5.4.9 Negotiation</v>
      </c>
      <c r="AD20" s="52"/>
      <c r="AE20" s="23" t="s">
        <v>271</v>
      </c>
      <c r="AF20" s="23" t="s">
        <v>279</v>
      </c>
      <c r="AG20" s="23" t="s">
        <v>287</v>
      </c>
      <c r="AH20" s="54"/>
      <c r="AI20" s="9" t="s">
        <v>291</v>
      </c>
      <c r="AJ20" s="9" t="str">
        <f t="shared" si="4"/>
        <v/>
      </c>
      <c r="AK20" s="9" t="s">
        <v>291</v>
      </c>
      <c r="AL20" s="9" t="str">
        <f t="shared" si="5"/>
        <v/>
      </c>
      <c r="AM20" s="9" t="s">
        <v>291</v>
      </c>
      <c r="AN20" s="9" t="str">
        <f t="shared" si="6"/>
        <v/>
      </c>
      <c r="AO20" s="9" t="s">
        <v>291</v>
      </c>
      <c r="AP20" s="9" t="str">
        <f t="shared" si="7"/>
        <v/>
      </c>
      <c r="AQ20" s="9" t="s">
        <v>291</v>
      </c>
      <c r="AR20" s="9" t="str">
        <f t="shared" si="8"/>
        <v/>
      </c>
      <c r="AS20" s="9" t="s">
        <v>291</v>
      </c>
      <c r="AT20" s="9" t="str">
        <f t="shared" si="9"/>
        <v/>
      </c>
      <c r="AU20" s="9" t="s">
        <v>291</v>
      </c>
      <c r="AV20" s="9" t="str">
        <f t="shared" si="10"/>
        <v/>
      </c>
      <c r="AW20" s="9" t="s">
        <v>291</v>
      </c>
      <c r="AX20" s="9" t="str">
        <f t="shared" si="11"/>
        <v/>
      </c>
      <c r="AY20" s="9" t="s">
        <v>291</v>
      </c>
      <c r="AZ20" s="9" t="str">
        <f t="shared" si="12"/>
        <v/>
      </c>
      <c r="BA20" s="9" t="s">
        <v>291</v>
      </c>
      <c r="BB20" s="9" t="str">
        <f t="shared" si="13"/>
        <v/>
      </c>
      <c r="BC20" s="9" t="s">
        <v>291</v>
      </c>
      <c r="BD20" s="9" t="str">
        <f t="shared" si="2"/>
        <v/>
      </c>
      <c r="BE20" s="9" t="s">
        <v>291</v>
      </c>
      <c r="BF20" s="9" t="str">
        <f t="shared" si="3"/>
        <v/>
      </c>
    </row>
    <row r="21" spans="2:58" ht="16.95" customHeight="1" x14ac:dyDescent="0.3">
      <c r="AH21" s="54"/>
    </row>
    <row r="22" spans="2:58" ht="16.95" customHeight="1" x14ac:dyDescent="0.3">
      <c r="C22" s="15" t="s">
        <v>244</v>
      </c>
      <c r="D22" s="39" t="str">
        <f>IF(SUM(D11:D20)=0,"",SUM(D11:D20)/10)</f>
        <v/>
      </c>
      <c r="E22" s="39" t="str">
        <f>AJ22</f>
        <v/>
      </c>
      <c r="F22" s="39" t="str">
        <f t="shared" ref="F22:Z22" si="14">IF(SUM(F11:F20)=0,"",SUM(F11:F20)/10)</f>
        <v/>
      </c>
      <c r="G22" s="39" t="str">
        <f>AL22</f>
        <v/>
      </c>
      <c r="H22" s="39" t="str">
        <f t="shared" si="14"/>
        <v/>
      </c>
      <c r="I22" s="39" t="str">
        <f>AN22</f>
        <v/>
      </c>
      <c r="J22" s="39" t="str">
        <f t="shared" si="14"/>
        <v/>
      </c>
      <c r="K22" s="39" t="str">
        <f>AP22</f>
        <v/>
      </c>
      <c r="L22" s="39" t="str">
        <f t="shared" si="14"/>
        <v/>
      </c>
      <c r="M22" s="39" t="str">
        <f>AR22</f>
        <v/>
      </c>
      <c r="N22" s="39" t="str">
        <f t="shared" si="14"/>
        <v/>
      </c>
      <c r="O22" s="39" t="str">
        <f>AT22</f>
        <v/>
      </c>
      <c r="P22" s="39" t="str">
        <f t="shared" si="14"/>
        <v/>
      </c>
      <c r="Q22" s="39" t="str">
        <f>AV22</f>
        <v/>
      </c>
      <c r="R22" s="39" t="str">
        <f t="shared" si="14"/>
        <v/>
      </c>
      <c r="S22" s="39" t="str">
        <f>AX22</f>
        <v/>
      </c>
      <c r="T22" s="39" t="str">
        <f t="shared" si="14"/>
        <v/>
      </c>
      <c r="U22" s="39" t="str">
        <f>AZ22</f>
        <v/>
      </c>
      <c r="V22" s="39" t="str">
        <f t="shared" si="14"/>
        <v/>
      </c>
      <c r="W22" s="39" t="str">
        <f>BB22</f>
        <v/>
      </c>
      <c r="X22" s="39" t="str">
        <f t="shared" si="14"/>
        <v/>
      </c>
      <c r="Y22" s="39" t="str">
        <f>BD22</f>
        <v/>
      </c>
      <c r="Z22" s="39" t="str">
        <f t="shared" si="14"/>
        <v/>
      </c>
      <c r="AA22" s="39" t="str">
        <f>BF22</f>
        <v/>
      </c>
      <c r="AH22" s="54"/>
      <c r="AJ22" s="39" t="str">
        <f>IF(SUM(AJ11:AJ20)=0,"",SUM(AJ11:AJ20)/10)</f>
        <v/>
      </c>
      <c r="AK22" s="39" t="str">
        <f t="shared" ref="AK22:BF22" si="15">IF(SUM(AK11:AK20)=0,"",SUM(AK11:AK20)/10)</f>
        <v/>
      </c>
      <c r="AL22" s="39" t="str">
        <f t="shared" si="15"/>
        <v/>
      </c>
      <c r="AM22" s="39" t="str">
        <f t="shared" si="15"/>
        <v/>
      </c>
      <c r="AN22" s="39" t="str">
        <f t="shared" si="15"/>
        <v/>
      </c>
      <c r="AO22" s="39" t="str">
        <f t="shared" si="15"/>
        <v/>
      </c>
      <c r="AP22" s="39" t="str">
        <f t="shared" si="15"/>
        <v/>
      </c>
      <c r="AQ22" s="39" t="str">
        <f t="shared" si="15"/>
        <v/>
      </c>
      <c r="AR22" s="39" t="str">
        <f t="shared" si="15"/>
        <v/>
      </c>
      <c r="AS22" s="39" t="str">
        <f t="shared" si="15"/>
        <v/>
      </c>
      <c r="AT22" s="39" t="str">
        <f t="shared" si="15"/>
        <v/>
      </c>
      <c r="AU22" s="39" t="str">
        <f t="shared" si="15"/>
        <v/>
      </c>
      <c r="AV22" s="39" t="str">
        <f t="shared" si="15"/>
        <v/>
      </c>
      <c r="AW22" s="39" t="str">
        <f t="shared" si="15"/>
        <v/>
      </c>
      <c r="AX22" s="39" t="str">
        <f t="shared" si="15"/>
        <v/>
      </c>
      <c r="AY22" s="39" t="str">
        <f t="shared" si="15"/>
        <v/>
      </c>
      <c r="AZ22" s="39" t="str">
        <f t="shared" si="15"/>
        <v/>
      </c>
      <c r="BA22" s="39" t="str">
        <f t="shared" si="15"/>
        <v/>
      </c>
      <c r="BB22" s="39" t="str">
        <f t="shared" si="15"/>
        <v/>
      </c>
      <c r="BD22" s="39" t="str">
        <f t="shared" si="15"/>
        <v/>
      </c>
      <c r="BF22" s="39" t="str">
        <f t="shared" si="15"/>
        <v/>
      </c>
    </row>
    <row r="23" spans="2:58" ht="16.95" customHeight="1" x14ac:dyDescent="0.3">
      <c r="C23" s="15" t="s">
        <v>245</v>
      </c>
      <c r="D23" s="35"/>
      <c r="E23" s="35" t="str">
        <f>IF(SUM(D11:D20)=0,"",IF(E22&gt;$D$25,"Yes","No"))</f>
        <v/>
      </c>
      <c r="F23" s="35"/>
      <c r="G23" s="35" t="str">
        <f>IF(SUM(F11:F20)=0,"",IF(G22&gt;$D$25,"Yes","No"))</f>
        <v/>
      </c>
      <c r="H23" s="35"/>
      <c r="I23" s="35" t="str">
        <f>IF(SUM(H11:H20)=0,"",IF(I22&gt;$D$25,"Yes","No"))</f>
        <v/>
      </c>
      <c r="J23" s="35"/>
      <c r="K23" s="35" t="str">
        <f>IF(SUM(J11:J20)=0,"",IF(K22&gt;$D$25,"Yes","No"))</f>
        <v/>
      </c>
      <c r="L23" s="35"/>
      <c r="M23" s="35" t="str">
        <f>IF(SUM(L11:L20)=0,"",IF(M22&gt;$D$25,"Yes","No"))</f>
        <v/>
      </c>
      <c r="N23" s="35"/>
      <c r="O23" s="35" t="str">
        <f>IF(SUM(N11:N20)=0,"",IF(O22&gt;$D$25,"Yes","No"))</f>
        <v/>
      </c>
      <c r="P23" s="35"/>
      <c r="Q23" s="35" t="str">
        <f>IF(SUM(P11:P20)=0,"",IF(Q22&gt;$D$25,"Yes","No"))</f>
        <v/>
      </c>
      <c r="R23" s="35"/>
      <c r="S23" s="35" t="str">
        <f>IF(SUM(R11:R20)=0,"",IF(S22&gt;$D$25,"Yes","No"))</f>
        <v/>
      </c>
      <c r="T23" s="35"/>
      <c r="U23" s="35" t="str">
        <f>IF(SUM(T11:T20)=0,"",IF(U22&gt;$D$25,"Yes","No"))</f>
        <v/>
      </c>
      <c r="V23" s="35"/>
      <c r="W23" s="35" t="str">
        <f>IF(SUM(V11:V20)=0,"",IF(W22&gt;$D$25,"Yes","No"))</f>
        <v/>
      </c>
      <c r="X23" s="35"/>
      <c r="Y23" s="35" t="str">
        <f>IF(SUM(X11:X20)=0,"",IF(Y22&gt;$D$25,"Yes","No"))</f>
        <v/>
      </c>
      <c r="Z23" s="35"/>
      <c r="AA23" s="35" t="str">
        <f>IF(SUM(Z11:Z20)=0,"",IF(AA22&gt;$D$25,"Yes","No"))</f>
        <v/>
      </c>
    </row>
    <row r="24" spans="2:58" s="13" customFormat="1" ht="16.95" customHeight="1" x14ac:dyDescent="0.3">
      <c r="C24" s="8"/>
      <c r="D24" s="9"/>
      <c r="E24" s="9"/>
      <c r="F24" s="9"/>
      <c r="G24" s="9"/>
      <c r="H24" s="9"/>
      <c r="I24" s="9"/>
      <c r="J24" s="9"/>
      <c r="K24" s="9"/>
      <c r="L24" s="9"/>
      <c r="M24" s="9"/>
      <c r="N24" s="9"/>
      <c r="O24" s="9"/>
      <c r="P24" s="9"/>
      <c r="Q24" s="9"/>
      <c r="R24" s="9"/>
      <c r="S24" s="9"/>
      <c r="T24" s="9"/>
      <c r="U24" s="9"/>
      <c r="V24" s="9"/>
      <c r="W24" s="9"/>
      <c r="X24" s="9"/>
      <c r="Y24" s="9"/>
      <c r="Z24" s="9"/>
      <c r="AA24" s="9"/>
      <c r="AB24" s="8"/>
      <c r="AC24" s="8"/>
      <c r="AD24" s="8"/>
      <c r="AE24" s="8"/>
      <c r="AF24" s="8"/>
      <c r="AG24" s="8"/>
    </row>
    <row r="25" spans="2:58" s="13" customFormat="1" ht="16.95" customHeight="1" x14ac:dyDescent="0.3">
      <c r="C25" s="34" t="s">
        <v>246</v>
      </c>
      <c r="D25" s="9" t="str">
        <f>'Candidate Ratings'!D24</f>
        <v/>
      </c>
      <c r="E25" s="9"/>
      <c r="F25" s="9"/>
      <c r="G25" s="9"/>
      <c r="H25" s="9"/>
      <c r="I25" s="9"/>
      <c r="J25" s="9"/>
      <c r="K25" s="9"/>
      <c r="L25" s="9"/>
      <c r="M25" s="9"/>
      <c r="N25" s="9"/>
      <c r="O25" s="9"/>
      <c r="P25" s="9"/>
      <c r="Q25" s="9"/>
      <c r="R25" s="9"/>
      <c r="S25" s="9"/>
      <c r="T25" s="9"/>
      <c r="U25" s="9"/>
      <c r="V25" s="9"/>
      <c r="W25" s="9"/>
      <c r="X25" s="9"/>
      <c r="Y25" s="9"/>
      <c r="Z25" s="9"/>
      <c r="AA25" s="9"/>
      <c r="AB25" s="8"/>
      <c r="AC25" s="8"/>
      <c r="AD25" s="8"/>
      <c r="AE25" s="8"/>
      <c r="AF25" s="8"/>
      <c r="AG25" s="8"/>
    </row>
    <row r="26" spans="2:58" s="13" customFormat="1" ht="16.95" customHeight="1" x14ac:dyDescent="0.3">
      <c r="C26" s="8"/>
      <c r="D26" s="9"/>
      <c r="E26" s="9"/>
      <c r="F26" s="9"/>
      <c r="G26" s="9"/>
      <c r="H26" s="9"/>
      <c r="I26" s="9"/>
      <c r="J26" s="9"/>
      <c r="K26" s="9"/>
      <c r="L26" s="9"/>
      <c r="M26" s="9"/>
      <c r="N26" s="9"/>
      <c r="O26" s="9"/>
      <c r="P26" s="9"/>
      <c r="Q26" s="9"/>
      <c r="R26" s="9"/>
      <c r="S26" s="9"/>
      <c r="T26" s="9"/>
      <c r="U26" s="9"/>
      <c r="V26" s="9"/>
      <c r="W26" s="9"/>
      <c r="X26" s="9"/>
      <c r="Y26" s="9"/>
      <c r="Z26" s="9"/>
      <c r="AA26" s="9"/>
      <c r="AB26" s="8"/>
      <c r="AC26" s="8"/>
      <c r="AD26" s="8"/>
      <c r="AE26" s="8"/>
      <c r="AF26" s="8"/>
      <c r="AG26" s="8"/>
    </row>
    <row r="27" spans="2:58" s="13" customFormat="1" ht="16.95" customHeight="1" x14ac:dyDescent="0.3">
      <c r="B27" s="36" t="str">
        <f>Instructions!B31</f>
        <v>version 1.0 Endorsed by CVMB 10.01.2017</v>
      </c>
      <c r="C27" s="8"/>
      <c r="D27" s="9"/>
      <c r="E27" s="9"/>
      <c r="F27" s="9"/>
      <c r="G27" s="9"/>
      <c r="H27" s="9"/>
      <c r="I27" s="9"/>
      <c r="J27" s="9"/>
      <c r="K27" s="9"/>
      <c r="L27" s="9"/>
      <c r="M27" s="9"/>
      <c r="N27" s="9"/>
      <c r="O27" s="9"/>
      <c r="P27" s="9"/>
      <c r="Q27" s="9"/>
      <c r="R27" s="9"/>
      <c r="S27" s="9"/>
      <c r="T27" s="9"/>
      <c r="U27" s="9"/>
      <c r="V27" s="9"/>
      <c r="W27" s="9"/>
      <c r="X27" s="9"/>
      <c r="Y27" s="9"/>
      <c r="Z27" s="9"/>
      <c r="AA27" s="9"/>
      <c r="AB27" s="8"/>
      <c r="AC27" s="8"/>
      <c r="AD27" s="8"/>
      <c r="AE27" s="8"/>
      <c r="AF27" s="8"/>
      <c r="AG27" s="8"/>
    </row>
    <row r="28" spans="2:58" s="13" customFormat="1" ht="16.95" customHeight="1" x14ac:dyDescent="0.3">
      <c r="C28" s="8"/>
      <c r="D28" s="9"/>
      <c r="E28" s="9"/>
      <c r="F28" s="9"/>
      <c r="G28" s="9"/>
      <c r="H28" s="9"/>
      <c r="I28" s="9"/>
      <c r="J28" s="9"/>
      <c r="K28" s="9"/>
      <c r="L28" s="9"/>
      <c r="M28" s="9"/>
      <c r="N28" s="9"/>
      <c r="O28" s="9"/>
      <c r="P28" s="9"/>
      <c r="Q28" s="9"/>
      <c r="R28" s="9"/>
      <c r="S28" s="9"/>
      <c r="T28" s="9"/>
      <c r="U28" s="9"/>
      <c r="V28" s="9"/>
      <c r="W28" s="9"/>
      <c r="X28" s="9"/>
      <c r="Y28" s="9"/>
      <c r="Z28" s="9"/>
      <c r="AA28" s="9"/>
      <c r="AB28" s="8"/>
      <c r="AC28" s="8"/>
      <c r="AD28" s="8"/>
      <c r="AE28" s="8"/>
      <c r="AF28" s="8"/>
      <c r="AG28" s="8"/>
    </row>
    <row r="29" spans="2:58" s="13" customFormat="1" ht="16.95" customHeight="1" x14ac:dyDescent="0.3">
      <c r="C29" s="8"/>
      <c r="D29" s="9"/>
      <c r="E29" s="9"/>
      <c r="F29" s="9"/>
      <c r="G29" s="9"/>
      <c r="H29" s="9"/>
      <c r="I29" s="9"/>
      <c r="J29" s="9"/>
      <c r="K29" s="9"/>
      <c r="L29" s="9"/>
      <c r="M29" s="9"/>
      <c r="N29" s="9"/>
      <c r="O29" s="9"/>
      <c r="P29" s="9"/>
      <c r="Q29" s="9"/>
      <c r="R29" s="9"/>
      <c r="S29" s="9"/>
      <c r="T29" s="9"/>
      <c r="U29" s="9"/>
      <c r="V29" s="9"/>
      <c r="W29" s="9"/>
      <c r="X29" s="9"/>
      <c r="Y29" s="9"/>
      <c r="Z29" s="9"/>
      <c r="AA29" s="9"/>
      <c r="AB29" s="8"/>
      <c r="AC29" s="8"/>
      <c r="AD29" s="8"/>
      <c r="AE29" s="8"/>
      <c r="AF29" s="8"/>
      <c r="AG29" s="8"/>
    </row>
    <row r="30" spans="2:58" s="13" customFormat="1" ht="16.95" customHeight="1" x14ac:dyDescent="0.3">
      <c r="C30" s="8"/>
      <c r="D30" s="9"/>
      <c r="E30" s="9"/>
      <c r="F30" s="9"/>
      <c r="G30" s="9"/>
      <c r="H30" s="9"/>
      <c r="I30" s="9"/>
      <c r="J30" s="9"/>
      <c r="K30" s="9"/>
      <c r="L30" s="9"/>
      <c r="M30" s="9"/>
      <c r="N30" s="9"/>
      <c r="O30" s="9"/>
      <c r="P30" s="9"/>
      <c r="Q30" s="9"/>
      <c r="R30" s="9"/>
      <c r="S30" s="9"/>
      <c r="T30" s="9"/>
      <c r="U30" s="9"/>
      <c r="V30" s="9"/>
      <c r="W30" s="9"/>
      <c r="X30" s="9"/>
      <c r="Y30" s="9"/>
      <c r="Z30" s="9"/>
      <c r="AA30" s="9"/>
      <c r="AB30" s="8"/>
      <c r="AC30" s="8"/>
      <c r="AD30" s="8"/>
      <c r="AE30" s="8"/>
      <c r="AF30" s="8"/>
      <c r="AG30" s="8"/>
    </row>
    <row r="31" spans="2:58" s="13" customFormat="1" ht="16.95" customHeight="1" x14ac:dyDescent="0.3">
      <c r="C31" s="8"/>
      <c r="D31" s="9"/>
      <c r="E31" s="9"/>
      <c r="F31" s="9"/>
      <c r="G31" s="9"/>
      <c r="H31" s="9"/>
      <c r="I31" s="9"/>
      <c r="J31" s="9"/>
      <c r="K31" s="9"/>
      <c r="L31" s="9"/>
      <c r="M31" s="9"/>
      <c r="N31" s="9"/>
      <c r="O31" s="9"/>
      <c r="P31" s="9"/>
      <c r="Q31" s="9"/>
      <c r="R31" s="9"/>
      <c r="S31" s="9"/>
      <c r="T31" s="9"/>
      <c r="U31" s="9"/>
      <c r="V31" s="9"/>
      <c r="W31" s="9"/>
      <c r="X31" s="9"/>
      <c r="Y31" s="9"/>
      <c r="Z31" s="9"/>
      <c r="AA31" s="9"/>
      <c r="AB31" s="8"/>
      <c r="AC31" s="8"/>
      <c r="AD31" s="8"/>
      <c r="AE31" s="8"/>
      <c r="AF31" s="8"/>
      <c r="AG31" s="8"/>
    </row>
    <row r="32" spans="2:58" s="13" customFormat="1" ht="16.95" customHeight="1" x14ac:dyDescent="0.3">
      <c r="C32" s="8"/>
      <c r="D32" s="9"/>
      <c r="E32" s="9"/>
      <c r="F32" s="9"/>
      <c r="G32" s="9"/>
      <c r="H32" s="9"/>
      <c r="I32" s="9"/>
      <c r="J32" s="9"/>
      <c r="K32" s="9"/>
      <c r="L32" s="9"/>
      <c r="M32" s="9"/>
      <c r="N32" s="9"/>
      <c r="O32" s="9"/>
      <c r="P32" s="9"/>
      <c r="Q32" s="9"/>
      <c r="R32" s="9"/>
      <c r="S32" s="9"/>
      <c r="T32" s="9"/>
      <c r="U32" s="9"/>
      <c r="V32" s="9"/>
      <c r="W32" s="9"/>
      <c r="X32" s="9"/>
      <c r="Y32" s="9"/>
      <c r="Z32" s="9"/>
      <c r="AA32" s="9"/>
      <c r="AB32" s="8"/>
      <c r="AC32" s="8"/>
      <c r="AD32" s="8"/>
      <c r="AE32" s="8"/>
      <c r="AF32" s="8"/>
      <c r="AG32" s="8"/>
    </row>
    <row r="33" spans="3:33" s="13" customFormat="1" ht="16.95" customHeight="1" x14ac:dyDescent="0.3">
      <c r="C33" s="8"/>
      <c r="D33" s="9"/>
      <c r="E33" s="9"/>
      <c r="F33" s="9"/>
      <c r="G33" s="9"/>
      <c r="H33" s="9"/>
      <c r="I33" s="9"/>
      <c r="J33" s="9"/>
      <c r="K33" s="9"/>
      <c r="L33" s="9"/>
      <c r="M33" s="9"/>
      <c r="N33" s="9"/>
      <c r="O33" s="9"/>
      <c r="P33" s="9"/>
      <c r="Q33" s="9"/>
      <c r="R33" s="9"/>
      <c r="S33" s="9"/>
      <c r="T33" s="9"/>
      <c r="U33" s="9"/>
      <c r="V33" s="9"/>
      <c r="W33" s="9"/>
      <c r="X33" s="9"/>
      <c r="Y33" s="9"/>
      <c r="Z33" s="9"/>
      <c r="AA33" s="9"/>
      <c r="AB33" s="8"/>
      <c r="AC33" s="8"/>
      <c r="AD33" s="8"/>
      <c r="AE33" s="8"/>
      <c r="AF33" s="8"/>
      <c r="AG33" s="8"/>
    </row>
    <row r="34" spans="3:33" s="13" customFormat="1" ht="16.95" customHeight="1" x14ac:dyDescent="0.3">
      <c r="C34" s="8"/>
      <c r="D34" s="9"/>
      <c r="E34" s="9"/>
      <c r="F34" s="9"/>
      <c r="G34" s="9"/>
      <c r="H34" s="9"/>
      <c r="I34" s="9"/>
      <c r="J34" s="9"/>
      <c r="K34" s="9"/>
      <c r="L34" s="9"/>
      <c r="M34" s="9"/>
      <c r="N34" s="9"/>
      <c r="O34" s="9"/>
      <c r="P34" s="9"/>
      <c r="Q34" s="9"/>
      <c r="R34" s="9"/>
      <c r="S34" s="9"/>
      <c r="T34" s="9"/>
      <c r="U34" s="9"/>
      <c r="V34" s="9"/>
      <c r="W34" s="9"/>
      <c r="X34" s="9"/>
      <c r="Y34" s="9"/>
      <c r="Z34" s="9"/>
      <c r="AA34" s="9"/>
      <c r="AB34" s="8"/>
      <c r="AC34" s="8"/>
      <c r="AD34" s="8"/>
      <c r="AE34" s="8"/>
      <c r="AF34" s="8"/>
      <c r="AG34" s="8"/>
    </row>
    <row r="35" spans="3:33" s="13" customFormat="1" ht="16.95" customHeight="1" x14ac:dyDescent="0.3">
      <c r="C35" s="8"/>
      <c r="D35" s="9"/>
      <c r="E35" s="9"/>
      <c r="F35" s="9"/>
      <c r="G35" s="9"/>
      <c r="H35" s="9"/>
      <c r="I35" s="9"/>
      <c r="J35" s="9"/>
      <c r="K35" s="9"/>
      <c r="L35" s="9"/>
      <c r="M35" s="9"/>
      <c r="N35" s="9"/>
      <c r="O35" s="9"/>
      <c r="P35" s="9"/>
      <c r="Q35" s="9"/>
      <c r="R35" s="9"/>
      <c r="S35" s="9"/>
      <c r="T35" s="9"/>
      <c r="U35" s="9"/>
      <c r="V35" s="9"/>
      <c r="W35" s="9"/>
      <c r="X35" s="9"/>
      <c r="Y35" s="9"/>
      <c r="Z35" s="9"/>
      <c r="AA35" s="9"/>
      <c r="AB35" s="8"/>
      <c r="AC35" s="8"/>
      <c r="AD35" s="8"/>
      <c r="AE35" s="8"/>
      <c r="AF35" s="8"/>
      <c r="AG35" s="8"/>
    </row>
    <row r="36" spans="3:33" s="13" customFormat="1" ht="16.95" customHeight="1" x14ac:dyDescent="0.3">
      <c r="C36" s="8"/>
      <c r="D36" s="9"/>
      <c r="E36" s="9"/>
      <c r="F36" s="9"/>
      <c r="G36" s="9"/>
      <c r="H36" s="9"/>
      <c r="I36" s="9"/>
      <c r="J36" s="9"/>
      <c r="K36" s="9"/>
      <c r="L36" s="9"/>
      <c r="M36" s="9"/>
      <c r="N36" s="9"/>
      <c r="O36" s="9"/>
      <c r="P36" s="9"/>
      <c r="Q36" s="9"/>
      <c r="R36" s="9"/>
      <c r="S36" s="9"/>
      <c r="T36" s="9"/>
      <c r="U36" s="9"/>
      <c r="V36" s="9"/>
      <c r="W36" s="9"/>
      <c r="X36" s="9"/>
      <c r="Y36" s="9"/>
      <c r="Z36" s="9"/>
      <c r="AA36" s="9"/>
      <c r="AB36" s="8"/>
      <c r="AC36" s="8"/>
      <c r="AD36" s="8"/>
      <c r="AE36" s="8"/>
      <c r="AF36" s="8"/>
      <c r="AG36" s="8"/>
    </row>
    <row r="37" spans="3:33" s="13" customFormat="1" ht="16.95" customHeight="1" x14ac:dyDescent="0.3">
      <c r="C37" s="8"/>
      <c r="D37" s="9"/>
      <c r="E37" s="9"/>
      <c r="F37" s="9"/>
      <c r="G37" s="9"/>
      <c r="H37" s="9"/>
      <c r="I37" s="9"/>
      <c r="J37" s="9"/>
      <c r="K37" s="9"/>
      <c r="L37" s="9"/>
      <c r="M37" s="9"/>
      <c r="N37" s="9"/>
      <c r="O37" s="9"/>
      <c r="P37" s="9"/>
      <c r="Q37" s="9"/>
      <c r="R37" s="9"/>
      <c r="S37" s="9"/>
      <c r="T37" s="9"/>
      <c r="U37" s="9"/>
      <c r="V37" s="9"/>
      <c r="W37" s="9"/>
      <c r="X37" s="9"/>
      <c r="Y37" s="9"/>
      <c r="Z37" s="9"/>
      <c r="AA37" s="9"/>
      <c r="AB37" s="8"/>
      <c r="AC37" s="8"/>
      <c r="AD37" s="8"/>
      <c r="AE37" s="8"/>
      <c r="AF37" s="8"/>
      <c r="AG37" s="8"/>
    </row>
    <row r="38" spans="3:33" s="13" customFormat="1" ht="16.95" customHeight="1" x14ac:dyDescent="0.3">
      <c r="C38" s="8"/>
      <c r="D38" s="9"/>
      <c r="E38" s="9"/>
      <c r="F38" s="9"/>
      <c r="G38" s="9"/>
      <c r="H38" s="9"/>
      <c r="I38" s="9"/>
      <c r="J38" s="9"/>
      <c r="K38" s="9"/>
      <c r="L38" s="9"/>
      <c r="M38" s="9"/>
      <c r="N38" s="9"/>
      <c r="O38" s="9"/>
      <c r="P38" s="9"/>
      <c r="Q38" s="9"/>
      <c r="R38" s="9"/>
      <c r="S38" s="9"/>
      <c r="T38" s="9"/>
      <c r="U38" s="9"/>
      <c r="V38" s="9"/>
      <c r="W38" s="9"/>
      <c r="X38" s="9"/>
      <c r="Y38" s="9"/>
      <c r="Z38" s="9"/>
      <c r="AA38" s="9"/>
      <c r="AB38" s="8"/>
      <c r="AC38" s="8"/>
      <c r="AD38" s="8"/>
      <c r="AE38" s="8"/>
      <c r="AF38" s="8"/>
      <c r="AG38" s="8"/>
    </row>
    <row r="39" spans="3:33" s="13" customFormat="1" ht="16.95" customHeight="1" x14ac:dyDescent="0.3">
      <c r="C39" s="8"/>
      <c r="D39" s="9"/>
      <c r="E39" s="9"/>
      <c r="F39" s="9"/>
      <c r="G39" s="9"/>
      <c r="H39" s="9"/>
      <c r="I39" s="9"/>
      <c r="J39" s="9"/>
      <c r="K39" s="9"/>
      <c r="L39" s="9"/>
      <c r="M39" s="9"/>
      <c r="N39" s="9"/>
      <c r="O39" s="9"/>
      <c r="P39" s="9"/>
      <c r="Q39" s="9"/>
      <c r="R39" s="9"/>
      <c r="S39" s="9"/>
      <c r="T39" s="9"/>
      <c r="U39" s="9"/>
      <c r="V39" s="9"/>
      <c r="W39" s="9"/>
      <c r="X39" s="9"/>
      <c r="Y39" s="9"/>
      <c r="Z39" s="9"/>
      <c r="AA39" s="9"/>
      <c r="AB39" s="8"/>
      <c r="AC39" s="8"/>
      <c r="AD39" s="8"/>
      <c r="AE39" s="8"/>
      <c r="AF39" s="8"/>
      <c r="AG39" s="8"/>
    </row>
    <row r="40" spans="3:33" s="13" customFormat="1" ht="16.95" customHeight="1" x14ac:dyDescent="0.3">
      <c r="C40" s="8"/>
      <c r="D40" s="9"/>
      <c r="E40" s="9"/>
      <c r="F40" s="9"/>
      <c r="G40" s="9"/>
      <c r="H40" s="9"/>
      <c r="I40" s="9"/>
      <c r="J40" s="9"/>
      <c r="K40" s="9"/>
      <c r="L40" s="9"/>
      <c r="M40" s="9"/>
      <c r="N40" s="9"/>
      <c r="O40" s="9"/>
      <c r="P40" s="9"/>
      <c r="Q40" s="9"/>
      <c r="R40" s="9"/>
      <c r="S40" s="9"/>
      <c r="T40" s="9"/>
      <c r="U40" s="9"/>
      <c r="V40" s="9"/>
      <c r="W40" s="9"/>
      <c r="X40" s="9"/>
      <c r="Y40" s="9"/>
      <c r="Z40" s="9"/>
      <c r="AA40" s="9"/>
      <c r="AB40" s="8"/>
      <c r="AC40" s="8"/>
      <c r="AD40" s="8"/>
      <c r="AE40" s="8"/>
      <c r="AF40" s="8"/>
      <c r="AG40" s="8"/>
    </row>
    <row r="41" spans="3:33" s="13" customFormat="1" ht="16.95" customHeight="1" x14ac:dyDescent="0.3">
      <c r="C41" s="8"/>
      <c r="D41" s="9"/>
      <c r="E41" s="9"/>
      <c r="F41" s="9"/>
      <c r="G41" s="9"/>
      <c r="H41" s="9"/>
      <c r="I41" s="9"/>
      <c r="J41" s="9"/>
      <c r="K41" s="9"/>
      <c r="L41" s="9"/>
      <c r="M41" s="9"/>
      <c r="N41" s="9"/>
      <c r="O41" s="9"/>
      <c r="P41" s="9"/>
      <c r="Q41" s="9"/>
      <c r="R41" s="9"/>
      <c r="S41" s="9"/>
      <c r="T41" s="9"/>
      <c r="U41" s="9"/>
      <c r="V41" s="9"/>
      <c r="W41" s="9"/>
      <c r="X41" s="9"/>
      <c r="Y41" s="9"/>
      <c r="Z41" s="9"/>
      <c r="AA41" s="9"/>
      <c r="AB41" s="8"/>
      <c r="AC41" s="8"/>
      <c r="AD41" s="8"/>
      <c r="AE41" s="8"/>
      <c r="AF41" s="8"/>
      <c r="AG41" s="8"/>
    </row>
    <row r="42" spans="3:33" s="13" customFormat="1" ht="16.95" customHeight="1" x14ac:dyDescent="0.3">
      <c r="C42" s="8"/>
      <c r="D42" s="9"/>
      <c r="E42" s="9"/>
      <c r="F42" s="9"/>
      <c r="G42" s="9"/>
      <c r="H42" s="9"/>
      <c r="I42" s="9"/>
      <c r="J42" s="9"/>
      <c r="K42" s="9"/>
      <c r="L42" s="9"/>
      <c r="M42" s="9"/>
      <c r="N42" s="9"/>
      <c r="O42" s="9"/>
      <c r="P42" s="9"/>
      <c r="Q42" s="9"/>
      <c r="R42" s="9"/>
      <c r="S42" s="9"/>
      <c r="T42" s="9"/>
      <c r="U42" s="9"/>
      <c r="V42" s="9"/>
      <c r="W42" s="9"/>
      <c r="X42" s="9"/>
      <c r="Y42" s="9"/>
      <c r="Z42" s="9"/>
      <c r="AA42" s="9"/>
      <c r="AB42" s="8"/>
      <c r="AC42" s="8"/>
      <c r="AD42" s="8"/>
      <c r="AE42" s="8"/>
      <c r="AF42" s="8"/>
      <c r="AG42" s="8"/>
    </row>
    <row r="43" spans="3:33" s="13" customFormat="1" ht="16.95" customHeight="1" x14ac:dyDescent="0.3">
      <c r="C43" s="8"/>
      <c r="D43" s="9"/>
      <c r="E43" s="9"/>
      <c r="F43" s="9"/>
      <c r="G43" s="9"/>
      <c r="H43" s="9"/>
      <c r="I43" s="9"/>
      <c r="J43" s="9"/>
      <c r="K43" s="9"/>
      <c r="L43" s="9"/>
      <c r="M43" s="9"/>
      <c r="N43" s="9"/>
      <c r="O43" s="9"/>
      <c r="P43" s="9"/>
      <c r="Q43" s="9"/>
      <c r="R43" s="9"/>
      <c r="S43" s="9"/>
      <c r="T43" s="9"/>
      <c r="U43" s="9"/>
      <c r="V43" s="9"/>
      <c r="W43" s="9"/>
      <c r="X43" s="9"/>
      <c r="Y43" s="9"/>
      <c r="Z43" s="9"/>
      <c r="AA43" s="9"/>
      <c r="AB43" s="8"/>
      <c r="AC43" s="8"/>
      <c r="AD43" s="8"/>
      <c r="AE43" s="8"/>
      <c r="AF43" s="8"/>
      <c r="AG43" s="8"/>
    </row>
    <row r="44" spans="3:33" s="13" customFormat="1" ht="16.95" customHeight="1" x14ac:dyDescent="0.3">
      <c r="C44" s="8"/>
      <c r="D44" s="9"/>
      <c r="E44" s="9"/>
      <c r="F44" s="9"/>
      <c r="G44" s="9"/>
      <c r="H44" s="9"/>
      <c r="I44" s="9"/>
      <c r="J44" s="9"/>
      <c r="K44" s="9"/>
      <c r="L44" s="9"/>
      <c r="M44" s="9"/>
      <c r="N44" s="9"/>
      <c r="O44" s="9"/>
      <c r="P44" s="9"/>
      <c r="Q44" s="9"/>
      <c r="R44" s="9"/>
      <c r="S44" s="9"/>
      <c r="T44" s="9"/>
      <c r="U44" s="9"/>
      <c r="V44" s="9"/>
      <c r="W44" s="9"/>
      <c r="X44" s="9"/>
      <c r="Y44" s="9"/>
      <c r="Z44" s="9"/>
      <c r="AA44" s="9"/>
      <c r="AB44" s="8"/>
      <c r="AC44" s="8"/>
      <c r="AD44" s="8"/>
      <c r="AE44" s="8"/>
      <c r="AF44" s="8"/>
      <c r="AG44" s="8"/>
    </row>
    <row r="45" spans="3:33" s="13" customFormat="1" ht="16.95" customHeight="1" x14ac:dyDescent="0.3">
      <c r="C45" s="8"/>
      <c r="D45" s="9"/>
      <c r="E45" s="9"/>
      <c r="F45" s="9"/>
      <c r="G45" s="9"/>
      <c r="H45" s="9"/>
      <c r="I45" s="9"/>
      <c r="J45" s="9"/>
      <c r="K45" s="9"/>
      <c r="L45" s="9"/>
      <c r="M45" s="9"/>
      <c r="N45" s="9"/>
      <c r="O45" s="9"/>
      <c r="P45" s="9"/>
      <c r="Q45" s="9"/>
      <c r="R45" s="9"/>
      <c r="S45" s="9"/>
      <c r="T45" s="9"/>
      <c r="U45" s="9"/>
      <c r="V45" s="9"/>
      <c r="W45" s="9"/>
      <c r="X45" s="9"/>
      <c r="Y45" s="9"/>
      <c r="Z45" s="9"/>
      <c r="AA45" s="9"/>
      <c r="AB45" s="8"/>
      <c r="AC45" s="8"/>
      <c r="AD45" s="8"/>
      <c r="AE45" s="8"/>
      <c r="AF45" s="8"/>
      <c r="AG45" s="8"/>
    </row>
    <row r="46" spans="3:33" s="13" customFormat="1" ht="16.95" customHeight="1" x14ac:dyDescent="0.3">
      <c r="C46" s="8"/>
      <c r="D46" s="9"/>
      <c r="E46" s="9"/>
      <c r="F46" s="9"/>
      <c r="G46" s="9"/>
      <c r="H46" s="9"/>
      <c r="I46" s="9"/>
      <c r="J46" s="9"/>
      <c r="K46" s="9"/>
      <c r="L46" s="9"/>
      <c r="M46" s="9"/>
      <c r="N46" s="9"/>
      <c r="O46" s="9"/>
      <c r="P46" s="9"/>
      <c r="Q46" s="9"/>
      <c r="R46" s="9"/>
      <c r="S46" s="9"/>
      <c r="T46" s="9"/>
      <c r="U46" s="9"/>
      <c r="V46" s="9"/>
      <c r="W46" s="9"/>
      <c r="X46" s="9"/>
      <c r="Y46" s="9"/>
      <c r="Z46" s="9"/>
      <c r="AA46" s="9"/>
      <c r="AB46" s="8"/>
      <c r="AC46" s="8"/>
      <c r="AD46" s="8"/>
      <c r="AE46" s="8"/>
      <c r="AF46" s="8"/>
      <c r="AG46" s="8"/>
    </row>
    <row r="47" spans="3:33" s="13" customFormat="1" ht="16.95" customHeight="1" x14ac:dyDescent="0.3">
      <c r="C47" s="8"/>
      <c r="D47" s="9"/>
      <c r="E47" s="9"/>
      <c r="F47" s="9"/>
      <c r="G47" s="9"/>
      <c r="H47" s="9"/>
      <c r="I47" s="9"/>
      <c r="J47" s="9"/>
      <c r="K47" s="9"/>
      <c r="L47" s="9"/>
      <c r="M47" s="9"/>
      <c r="N47" s="9"/>
      <c r="O47" s="9"/>
      <c r="P47" s="9"/>
      <c r="Q47" s="9"/>
      <c r="R47" s="9"/>
      <c r="S47" s="9"/>
      <c r="T47" s="9"/>
      <c r="U47" s="9"/>
      <c r="V47" s="9"/>
      <c r="W47" s="9"/>
      <c r="X47" s="9"/>
      <c r="Y47" s="9"/>
      <c r="Z47" s="9"/>
      <c r="AA47" s="9"/>
      <c r="AB47" s="8"/>
      <c r="AC47" s="8"/>
      <c r="AD47" s="8"/>
      <c r="AE47" s="8"/>
      <c r="AF47" s="8"/>
      <c r="AG47" s="8"/>
    </row>
    <row r="48" spans="3:33" s="13" customFormat="1" ht="16.95" customHeight="1" x14ac:dyDescent="0.3">
      <c r="C48" s="8"/>
      <c r="D48" s="9"/>
      <c r="E48" s="9"/>
      <c r="F48" s="9"/>
      <c r="G48" s="9"/>
      <c r="H48" s="9"/>
      <c r="I48" s="9"/>
      <c r="J48" s="9"/>
      <c r="K48" s="9"/>
      <c r="L48" s="9"/>
      <c r="M48" s="9"/>
      <c r="N48" s="9"/>
      <c r="O48" s="9"/>
      <c r="P48" s="9"/>
      <c r="Q48" s="9"/>
      <c r="R48" s="9"/>
      <c r="S48" s="9"/>
      <c r="T48" s="9"/>
      <c r="U48" s="9"/>
      <c r="V48" s="9"/>
      <c r="W48" s="9"/>
      <c r="X48" s="9"/>
      <c r="Y48" s="9"/>
      <c r="Z48" s="9"/>
      <c r="AA48" s="9"/>
      <c r="AB48" s="8"/>
      <c r="AC48" s="8"/>
      <c r="AD48" s="8"/>
      <c r="AE48" s="8"/>
      <c r="AF48" s="8"/>
      <c r="AG48" s="8"/>
    </row>
    <row r="49" spans="3:33" s="13" customFormat="1" ht="16.95" customHeight="1" x14ac:dyDescent="0.3">
      <c r="C49" s="8"/>
      <c r="D49" s="9"/>
      <c r="E49" s="9"/>
      <c r="F49" s="9"/>
      <c r="G49" s="9"/>
      <c r="H49" s="9"/>
      <c r="I49" s="9"/>
      <c r="J49" s="9"/>
      <c r="K49" s="9"/>
      <c r="L49" s="9"/>
      <c r="M49" s="9"/>
      <c r="N49" s="9"/>
      <c r="O49" s="9"/>
      <c r="P49" s="9"/>
      <c r="Q49" s="9"/>
      <c r="R49" s="9"/>
      <c r="S49" s="9"/>
      <c r="T49" s="9"/>
      <c r="U49" s="9"/>
      <c r="V49" s="9"/>
      <c r="W49" s="9"/>
      <c r="X49" s="9"/>
      <c r="Y49" s="9"/>
      <c r="Z49" s="9"/>
      <c r="AA49" s="9"/>
      <c r="AB49" s="8"/>
      <c r="AC49" s="8"/>
      <c r="AD49" s="8"/>
      <c r="AE49" s="8"/>
      <c r="AF49" s="8"/>
      <c r="AG49" s="8"/>
    </row>
    <row r="50" spans="3:33" s="13" customFormat="1" ht="16.95" customHeight="1" x14ac:dyDescent="0.3">
      <c r="C50" s="8"/>
      <c r="D50" s="9"/>
      <c r="E50" s="9"/>
      <c r="F50" s="9"/>
      <c r="G50" s="9"/>
      <c r="H50" s="9"/>
      <c r="I50" s="9"/>
      <c r="J50" s="9"/>
      <c r="K50" s="9"/>
      <c r="L50" s="9"/>
      <c r="M50" s="9"/>
      <c r="N50" s="9"/>
      <c r="O50" s="9"/>
      <c r="P50" s="9"/>
      <c r="Q50" s="9"/>
      <c r="R50" s="9"/>
      <c r="S50" s="9"/>
      <c r="T50" s="9"/>
      <c r="U50" s="9"/>
      <c r="V50" s="9"/>
      <c r="W50" s="9"/>
      <c r="X50" s="9"/>
      <c r="Y50" s="9"/>
      <c r="Z50" s="9"/>
      <c r="AA50" s="9"/>
      <c r="AB50" s="8"/>
      <c r="AC50" s="8"/>
      <c r="AD50" s="8"/>
      <c r="AE50" s="8"/>
      <c r="AF50" s="8"/>
      <c r="AG50" s="8"/>
    </row>
    <row r="51" spans="3:33" s="13" customFormat="1" ht="16.95" customHeight="1" x14ac:dyDescent="0.3">
      <c r="C51" s="8"/>
      <c r="D51" s="9"/>
      <c r="E51" s="9"/>
      <c r="F51" s="9"/>
      <c r="G51" s="9"/>
      <c r="H51" s="9"/>
      <c r="I51" s="9"/>
      <c r="J51" s="9"/>
      <c r="K51" s="9"/>
      <c r="L51" s="9"/>
      <c r="M51" s="9"/>
      <c r="N51" s="9"/>
      <c r="O51" s="9"/>
      <c r="P51" s="9"/>
      <c r="Q51" s="9"/>
      <c r="R51" s="9"/>
      <c r="S51" s="9"/>
      <c r="T51" s="9"/>
      <c r="U51" s="9"/>
      <c r="V51" s="9"/>
      <c r="W51" s="9"/>
      <c r="X51" s="9"/>
      <c r="Y51" s="9"/>
      <c r="Z51" s="9"/>
      <c r="AA51" s="9"/>
      <c r="AB51" s="8"/>
      <c r="AC51" s="8"/>
      <c r="AD51" s="8"/>
      <c r="AE51" s="8"/>
      <c r="AF51" s="8"/>
      <c r="AG51" s="8"/>
    </row>
    <row r="52" spans="3:33" s="13" customFormat="1" ht="16.95" customHeight="1" x14ac:dyDescent="0.3">
      <c r="C52" s="8"/>
      <c r="D52" s="9"/>
      <c r="E52" s="9"/>
      <c r="F52" s="9"/>
      <c r="G52" s="9"/>
      <c r="H52" s="9"/>
      <c r="I52" s="9"/>
      <c r="J52" s="9"/>
      <c r="K52" s="9"/>
      <c r="L52" s="9"/>
      <c r="M52" s="9"/>
      <c r="N52" s="9"/>
      <c r="O52" s="9"/>
      <c r="P52" s="9"/>
      <c r="Q52" s="9"/>
      <c r="R52" s="9"/>
      <c r="S52" s="9"/>
      <c r="T52" s="9"/>
      <c r="U52" s="9"/>
      <c r="V52" s="9"/>
      <c r="W52" s="9"/>
      <c r="X52" s="9"/>
      <c r="Y52" s="9"/>
      <c r="Z52" s="9"/>
      <c r="AA52" s="9"/>
      <c r="AB52" s="8"/>
      <c r="AC52" s="8"/>
      <c r="AD52" s="8"/>
      <c r="AE52" s="8"/>
      <c r="AF52" s="8"/>
      <c r="AG52" s="8"/>
    </row>
    <row r="53" spans="3:33" s="13" customFormat="1" ht="16.95" customHeight="1" x14ac:dyDescent="0.3">
      <c r="C53" s="8"/>
      <c r="D53" s="9"/>
      <c r="E53" s="9"/>
      <c r="F53" s="9"/>
      <c r="G53" s="9"/>
      <c r="H53" s="9"/>
      <c r="I53" s="9"/>
      <c r="J53" s="9"/>
      <c r="K53" s="9"/>
      <c r="L53" s="9"/>
      <c r="M53" s="9"/>
      <c r="N53" s="9"/>
      <c r="O53" s="9"/>
      <c r="P53" s="9"/>
      <c r="Q53" s="9"/>
      <c r="R53" s="9"/>
      <c r="S53" s="9"/>
      <c r="T53" s="9"/>
      <c r="U53" s="9"/>
      <c r="V53" s="9"/>
      <c r="W53" s="9"/>
      <c r="X53" s="9"/>
      <c r="Y53" s="9"/>
      <c r="Z53" s="9"/>
      <c r="AA53" s="9"/>
      <c r="AB53" s="8"/>
      <c r="AC53" s="8"/>
      <c r="AD53" s="8"/>
      <c r="AE53" s="8"/>
      <c r="AF53" s="8"/>
      <c r="AG53" s="8"/>
    </row>
    <row r="54" spans="3:33" s="13" customFormat="1" ht="16.95" customHeight="1" x14ac:dyDescent="0.3">
      <c r="C54" s="8"/>
      <c r="D54" s="9"/>
      <c r="E54" s="9"/>
      <c r="F54" s="9"/>
      <c r="G54" s="9"/>
      <c r="H54" s="9"/>
      <c r="I54" s="9"/>
      <c r="J54" s="9"/>
      <c r="K54" s="9"/>
      <c r="L54" s="9"/>
      <c r="M54" s="9"/>
      <c r="N54" s="9"/>
      <c r="O54" s="9"/>
      <c r="P54" s="9"/>
      <c r="Q54" s="9"/>
      <c r="R54" s="9"/>
      <c r="S54" s="9"/>
      <c r="T54" s="9"/>
      <c r="U54" s="9"/>
      <c r="V54" s="9"/>
      <c r="W54" s="9"/>
      <c r="X54" s="9"/>
      <c r="Y54" s="9"/>
      <c r="Z54" s="9"/>
      <c r="AA54" s="9"/>
      <c r="AB54" s="8"/>
      <c r="AC54" s="8"/>
      <c r="AD54" s="8"/>
      <c r="AE54" s="8"/>
      <c r="AF54" s="8"/>
      <c r="AG54" s="8"/>
    </row>
    <row r="55" spans="3:33" s="13" customFormat="1" ht="16.95" customHeight="1" x14ac:dyDescent="0.3">
      <c r="C55" s="8"/>
      <c r="D55" s="9"/>
      <c r="E55" s="9"/>
      <c r="F55" s="9"/>
      <c r="G55" s="9"/>
      <c r="H55" s="9"/>
      <c r="I55" s="9"/>
      <c r="J55" s="9"/>
      <c r="K55" s="9"/>
      <c r="L55" s="9"/>
      <c r="M55" s="9"/>
      <c r="N55" s="9"/>
      <c r="O55" s="9"/>
      <c r="P55" s="9"/>
      <c r="Q55" s="9"/>
      <c r="R55" s="9"/>
      <c r="S55" s="9"/>
      <c r="T55" s="9"/>
      <c r="U55" s="9"/>
      <c r="V55" s="9"/>
      <c r="W55" s="9"/>
      <c r="X55" s="9"/>
      <c r="Y55" s="9"/>
      <c r="Z55" s="9"/>
      <c r="AA55" s="9"/>
      <c r="AB55" s="8"/>
      <c r="AC55" s="8"/>
      <c r="AD55" s="8"/>
      <c r="AE55" s="8"/>
      <c r="AF55" s="8"/>
      <c r="AG55" s="8"/>
    </row>
    <row r="56" spans="3:33" s="13" customFormat="1" ht="16.95" customHeight="1" x14ac:dyDescent="0.3">
      <c r="C56" s="8"/>
      <c r="D56" s="9"/>
      <c r="E56" s="9"/>
      <c r="F56" s="9"/>
      <c r="G56" s="9"/>
      <c r="H56" s="9"/>
      <c r="I56" s="9"/>
      <c r="J56" s="9"/>
      <c r="K56" s="9"/>
      <c r="L56" s="9"/>
      <c r="M56" s="9"/>
      <c r="N56" s="9"/>
      <c r="O56" s="9"/>
      <c r="P56" s="9"/>
      <c r="Q56" s="9"/>
      <c r="R56" s="9"/>
      <c r="S56" s="9"/>
      <c r="T56" s="9"/>
      <c r="U56" s="9"/>
      <c r="V56" s="9"/>
      <c r="W56" s="9"/>
      <c r="X56" s="9"/>
      <c r="Y56" s="9"/>
      <c r="Z56" s="9"/>
      <c r="AA56" s="9"/>
      <c r="AB56" s="8"/>
      <c r="AC56" s="8"/>
      <c r="AD56" s="8"/>
      <c r="AE56" s="8"/>
      <c r="AF56" s="8"/>
      <c r="AG56" s="8"/>
    </row>
    <row r="57" spans="3:33" s="13" customFormat="1" ht="16.95" customHeight="1" x14ac:dyDescent="0.3">
      <c r="C57" s="8"/>
      <c r="D57" s="9"/>
      <c r="E57" s="9"/>
      <c r="F57" s="9"/>
      <c r="G57" s="9"/>
      <c r="H57" s="9"/>
      <c r="I57" s="9"/>
      <c r="J57" s="9"/>
      <c r="K57" s="9"/>
      <c r="L57" s="9"/>
      <c r="M57" s="9"/>
      <c r="N57" s="9"/>
      <c r="O57" s="9"/>
      <c r="P57" s="9"/>
      <c r="Q57" s="9"/>
      <c r="R57" s="9"/>
      <c r="S57" s="9"/>
      <c r="T57" s="9"/>
      <c r="U57" s="9"/>
      <c r="V57" s="9"/>
      <c r="W57" s="9"/>
      <c r="X57" s="9"/>
      <c r="Y57" s="9"/>
      <c r="Z57" s="9"/>
      <c r="AA57" s="9"/>
      <c r="AB57" s="8"/>
      <c r="AC57" s="8"/>
      <c r="AD57" s="8"/>
      <c r="AE57" s="8"/>
      <c r="AF57" s="8"/>
      <c r="AG57" s="8"/>
    </row>
    <row r="58" spans="3:33" s="13" customFormat="1" ht="16.95" customHeight="1" x14ac:dyDescent="0.3">
      <c r="C58" s="8"/>
      <c r="D58" s="9"/>
      <c r="E58" s="9"/>
      <c r="F58" s="9"/>
      <c r="G58" s="9"/>
      <c r="H58" s="9"/>
      <c r="I58" s="9"/>
      <c r="J58" s="9"/>
      <c r="K58" s="9"/>
      <c r="L58" s="9"/>
      <c r="M58" s="9"/>
      <c r="N58" s="9"/>
      <c r="O58" s="9"/>
      <c r="P58" s="9"/>
      <c r="Q58" s="9"/>
      <c r="R58" s="9"/>
      <c r="S58" s="9"/>
      <c r="T58" s="9"/>
      <c r="U58" s="9"/>
      <c r="V58" s="9"/>
      <c r="W58" s="9"/>
      <c r="X58" s="9"/>
      <c r="Y58" s="9"/>
      <c r="Z58" s="9"/>
      <c r="AA58" s="9"/>
      <c r="AB58" s="8"/>
      <c r="AC58" s="8"/>
      <c r="AD58" s="8"/>
      <c r="AE58" s="8"/>
      <c r="AF58" s="8"/>
      <c r="AG58" s="8"/>
    </row>
    <row r="59" spans="3:33" s="13" customFormat="1" ht="16.95" customHeight="1" x14ac:dyDescent="0.3">
      <c r="C59" s="8"/>
      <c r="D59" s="9"/>
      <c r="E59" s="9"/>
      <c r="F59" s="9"/>
      <c r="G59" s="9"/>
      <c r="H59" s="9"/>
      <c r="I59" s="9"/>
      <c r="J59" s="9"/>
      <c r="K59" s="9"/>
      <c r="L59" s="9"/>
      <c r="M59" s="9"/>
      <c r="N59" s="9"/>
      <c r="O59" s="9"/>
      <c r="P59" s="9"/>
      <c r="Q59" s="9"/>
      <c r="R59" s="9"/>
      <c r="S59" s="9"/>
      <c r="T59" s="9"/>
      <c r="U59" s="9"/>
      <c r="V59" s="9"/>
      <c r="W59" s="9"/>
      <c r="X59" s="9"/>
      <c r="Y59" s="9"/>
      <c r="Z59" s="9"/>
      <c r="AA59" s="9"/>
      <c r="AB59" s="8"/>
      <c r="AC59" s="8"/>
      <c r="AD59" s="8"/>
      <c r="AE59" s="8"/>
      <c r="AF59" s="8"/>
      <c r="AG59" s="8"/>
    </row>
    <row r="60" spans="3:33" s="13" customFormat="1" ht="16.95" customHeight="1" x14ac:dyDescent="0.3">
      <c r="C60" s="8"/>
      <c r="D60" s="9"/>
      <c r="E60" s="9"/>
      <c r="F60" s="9"/>
      <c r="G60" s="9"/>
      <c r="H60" s="9"/>
      <c r="I60" s="9"/>
      <c r="J60" s="9"/>
      <c r="K60" s="9"/>
      <c r="L60" s="9"/>
      <c r="M60" s="9"/>
      <c r="N60" s="9"/>
      <c r="O60" s="9"/>
      <c r="P60" s="9"/>
      <c r="Q60" s="9"/>
      <c r="R60" s="9"/>
      <c r="S60" s="9"/>
      <c r="T60" s="9"/>
      <c r="U60" s="9"/>
      <c r="V60" s="9"/>
      <c r="W60" s="9"/>
      <c r="X60" s="9"/>
      <c r="Y60" s="9"/>
      <c r="Z60" s="9"/>
      <c r="AA60" s="9"/>
      <c r="AB60" s="8"/>
      <c r="AC60" s="8"/>
      <c r="AD60" s="8"/>
      <c r="AE60" s="8"/>
      <c r="AF60" s="8"/>
      <c r="AG60" s="8"/>
    </row>
  </sheetData>
  <sheetProtection selectLockedCells="1"/>
  <mergeCells count="23">
    <mergeCell ref="D7:AA7"/>
    <mergeCell ref="G2:M2"/>
    <mergeCell ref="R2:U2"/>
    <mergeCell ref="R3:U3"/>
    <mergeCell ref="F5:H5"/>
    <mergeCell ref="G3:L3"/>
    <mergeCell ref="AB8:AB10"/>
    <mergeCell ref="AC8:AC10"/>
    <mergeCell ref="D9:E9"/>
    <mergeCell ref="F9:G9"/>
    <mergeCell ref="H9:I9"/>
    <mergeCell ref="J9:K9"/>
    <mergeCell ref="L9:M9"/>
    <mergeCell ref="N9:O9"/>
    <mergeCell ref="V9:W9"/>
    <mergeCell ref="X9:Y9"/>
    <mergeCell ref="Z9:AA9"/>
    <mergeCell ref="B8:B10"/>
    <mergeCell ref="C8:C10"/>
    <mergeCell ref="D8:AA8"/>
    <mergeCell ref="P9:Q9"/>
    <mergeCell ref="R9:S9"/>
    <mergeCell ref="T9:U9"/>
  </mergeCells>
  <conditionalFormatting sqref="D23:F23 H23 J23 L23 N23 P23 R23 T23 V23 X23 Z23">
    <cfRule type="cellIs" dxfId="27" priority="25" operator="equal">
      <formula>"Yes"</formula>
    </cfRule>
  </conditionalFormatting>
  <conditionalFormatting sqref="Y27">
    <cfRule type="cellIs" dxfId="26" priority="24" operator="equal">
      <formula>"No"</formula>
    </cfRule>
  </conditionalFormatting>
  <conditionalFormatting sqref="D23:F23 H23 J23 L23 N23 P23 R23 T23 V23 X23 Z23">
    <cfRule type="cellIs" dxfId="25" priority="23" operator="equal">
      <formula>"No"</formula>
    </cfRule>
  </conditionalFormatting>
  <conditionalFormatting sqref="G23">
    <cfRule type="cellIs" dxfId="24" priority="22" operator="equal">
      <formula>"Yes"</formula>
    </cfRule>
  </conditionalFormatting>
  <conditionalFormatting sqref="G23">
    <cfRule type="cellIs" dxfId="23" priority="21" operator="equal">
      <formula>"No"</formula>
    </cfRule>
  </conditionalFormatting>
  <conditionalFormatting sqref="I23">
    <cfRule type="cellIs" dxfId="22" priority="20" operator="equal">
      <formula>"Yes"</formula>
    </cfRule>
  </conditionalFormatting>
  <conditionalFormatting sqref="I23">
    <cfRule type="cellIs" dxfId="21" priority="19" operator="equal">
      <formula>"No"</formula>
    </cfRule>
  </conditionalFormatting>
  <conditionalFormatting sqref="K23">
    <cfRule type="cellIs" dxfId="20" priority="18" operator="equal">
      <formula>"Yes"</formula>
    </cfRule>
  </conditionalFormatting>
  <conditionalFormatting sqref="K23">
    <cfRule type="cellIs" dxfId="19" priority="17" operator="equal">
      <formula>"No"</formula>
    </cfRule>
  </conditionalFormatting>
  <conditionalFormatting sqref="M23">
    <cfRule type="cellIs" dxfId="18" priority="16" operator="equal">
      <formula>"Yes"</formula>
    </cfRule>
  </conditionalFormatting>
  <conditionalFormatting sqref="M23">
    <cfRule type="cellIs" dxfId="17" priority="15" operator="equal">
      <formula>"No"</formula>
    </cfRule>
  </conditionalFormatting>
  <conditionalFormatting sqref="O23">
    <cfRule type="cellIs" dxfId="16" priority="14" operator="equal">
      <formula>"Yes"</formula>
    </cfRule>
  </conditionalFormatting>
  <conditionalFormatting sqref="O23">
    <cfRule type="cellIs" dxfId="15" priority="13" operator="equal">
      <formula>"No"</formula>
    </cfRule>
  </conditionalFormatting>
  <conditionalFormatting sqref="Q23">
    <cfRule type="cellIs" dxfId="14" priority="12" operator="equal">
      <formula>"Yes"</formula>
    </cfRule>
  </conditionalFormatting>
  <conditionalFormatting sqref="Q23">
    <cfRule type="cellIs" dxfId="13" priority="11" operator="equal">
      <formula>"No"</formula>
    </cfRule>
  </conditionalFormatting>
  <conditionalFormatting sqref="S23">
    <cfRule type="cellIs" dxfId="12" priority="10" operator="equal">
      <formula>"Yes"</formula>
    </cfRule>
  </conditionalFormatting>
  <conditionalFormatting sqref="S23">
    <cfRule type="cellIs" dxfId="11" priority="9" operator="equal">
      <formula>"No"</formula>
    </cfRule>
  </conditionalFormatting>
  <conditionalFormatting sqref="U23">
    <cfRule type="cellIs" dxfId="10" priority="8" operator="equal">
      <formula>"Yes"</formula>
    </cfRule>
  </conditionalFormatting>
  <conditionalFormatting sqref="U23">
    <cfRule type="cellIs" dxfId="9" priority="7" operator="equal">
      <formula>"No"</formula>
    </cfRule>
  </conditionalFormatting>
  <conditionalFormatting sqref="W23">
    <cfRule type="cellIs" dxfId="8" priority="6" operator="equal">
      <formula>"Yes"</formula>
    </cfRule>
  </conditionalFormatting>
  <conditionalFormatting sqref="W23">
    <cfRule type="cellIs" dxfId="7" priority="5" operator="equal">
      <formula>"No"</formula>
    </cfRule>
  </conditionalFormatting>
  <conditionalFormatting sqref="Y23">
    <cfRule type="cellIs" dxfId="6" priority="4" operator="equal">
      <formula>"Yes"</formula>
    </cfRule>
  </conditionalFormatting>
  <conditionalFormatting sqref="Y23">
    <cfRule type="cellIs" dxfId="5" priority="3" operator="equal">
      <formula>"No"</formula>
    </cfRule>
  </conditionalFormatting>
  <conditionalFormatting sqref="AA23">
    <cfRule type="cellIs" dxfId="4" priority="2" operator="equal">
      <formula>"Yes"</formula>
    </cfRule>
  </conditionalFormatting>
  <conditionalFormatting sqref="AA23">
    <cfRule type="cellIs" dxfId="3" priority="1" operator="equal">
      <formula>"No"</formula>
    </cfRule>
  </conditionalFormatting>
  <dataValidations count="5">
    <dataValidation type="list" allowBlank="1" showInputMessage="1" showErrorMessage="1" sqref="Q6:R6" xr:uid="{00000000-0002-0000-0400-000000000000}">
      <formula1>"Project, Programme, Portfolio"</formula1>
    </dataValidation>
    <dataValidation type="list" allowBlank="1" showDropDown="1" showInputMessage="1" showErrorMessage="1" sqref="D6:P6" xr:uid="{00000000-0002-0000-0400-000001000000}">
      <formula1>"A, B, C, D"</formula1>
    </dataValidation>
    <dataValidation type="whole" allowBlank="1" showInputMessage="1" showErrorMessage="1" sqref="G11:G20 Y11:Y20 K11:K20 M11:M20 O11:O20 Q11:Q20 S11:S20 AA11:AA20 U11:U20 I11:I20 W11:W20 B11:E20" xr:uid="{00000000-0002-0000-0400-000002000000}">
      <formula1>1</formula1>
      <formula2>4</formula2>
    </dataValidation>
    <dataValidation type="list" allowBlank="1" showDropDown="1" showInputMessage="1" showErrorMessage="1" sqref="T6:V6 I5:J5 H4:J4" xr:uid="{00000000-0002-0000-0400-000003000000}">
      <formula1>"A, B, C"</formula1>
    </dataValidation>
    <dataValidation allowBlank="1" showDropDown="1" showInputMessage="1" showErrorMessage="1" sqref="D5" xr:uid="{00000000-0002-0000-0400-000004000000}"/>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U164"/>
  <sheetViews>
    <sheetView showGridLines="0" showZeros="0" zoomScale="125" zoomScaleNormal="125" zoomScalePageLayoutView="125" workbookViewId="0">
      <pane xSplit="7" ySplit="7" topLeftCell="H44" activePane="bottomRight" state="frozenSplit"/>
      <selection pane="topRight" activeCell="H7" sqref="H7"/>
      <selection pane="bottomLeft" activeCell="A7" sqref="A7"/>
      <selection pane="bottomRight" activeCell="C44" sqref="C44"/>
    </sheetView>
  </sheetViews>
  <sheetFormatPr defaultColWidth="10.77734375" defaultRowHeight="13.2" x14ac:dyDescent="0.3"/>
  <cols>
    <col min="1" max="1" width="2.77734375" style="8" customWidth="1"/>
    <col min="2" max="2" width="3.77734375" style="13" customWidth="1"/>
    <col min="3" max="3" width="41.33203125" style="8" customWidth="1"/>
    <col min="4" max="7" width="9.109375" style="8" customWidth="1"/>
    <col min="8" max="19" width="4.77734375" style="9" customWidth="1"/>
    <col min="20" max="20" width="40.77734375" style="8" customWidth="1"/>
    <col min="21" max="21" width="30.77734375" style="8" customWidth="1"/>
    <col min="22" max="16384" width="10.77734375" style="8"/>
  </cols>
  <sheetData>
    <row r="2" spans="2:21" s="2" customFormat="1" ht="19.95" customHeight="1" x14ac:dyDescent="0.3">
      <c r="B2" s="12"/>
      <c r="C2" s="2" t="s">
        <v>219</v>
      </c>
      <c r="D2" s="1"/>
      <c r="E2" s="19" t="s">
        <v>214</v>
      </c>
      <c r="F2" s="161">
        <f>'Candidate Ratings'!D3</f>
        <v>0</v>
      </c>
      <c r="G2" s="161"/>
      <c r="H2" s="161"/>
      <c r="I2" s="161"/>
      <c r="J2" s="161"/>
      <c r="K2" s="161"/>
      <c r="L2" s="20"/>
      <c r="M2" s="20"/>
      <c r="N2" s="20"/>
      <c r="O2" s="44" t="s">
        <v>216</v>
      </c>
      <c r="P2" s="160">
        <f>'Candidate Ratings'!K3</f>
        <v>0</v>
      </c>
      <c r="Q2" s="160"/>
      <c r="R2" s="160"/>
      <c r="S2" s="160"/>
    </row>
    <row r="3" spans="2:21" s="2" customFormat="1" ht="19.95" customHeight="1" x14ac:dyDescent="0.3">
      <c r="B3" s="12"/>
      <c r="C3" s="2" t="s">
        <v>220</v>
      </c>
      <c r="D3" s="1"/>
      <c r="E3" s="19" t="s">
        <v>215</v>
      </c>
      <c r="F3" s="161">
        <f>'Assessor Ratings'!G3</f>
        <v>0</v>
      </c>
      <c r="G3" s="161"/>
      <c r="H3" s="161"/>
      <c r="I3" s="161"/>
      <c r="J3" s="161"/>
      <c r="K3" s="161"/>
      <c r="L3" s="22"/>
      <c r="M3" s="20"/>
      <c r="N3" s="20"/>
      <c r="O3" s="44" t="s">
        <v>216</v>
      </c>
      <c r="P3" s="160">
        <f>'Assessor Ratings'!R3</f>
        <v>0</v>
      </c>
      <c r="Q3" s="160"/>
      <c r="R3" s="160"/>
      <c r="S3" s="160"/>
    </row>
    <row r="4" spans="2:21" s="2" customFormat="1" ht="19.95" customHeight="1" x14ac:dyDescent="0.3">
      <c r="B4" s="12"/>
      <c r="C4" s="38" t="s">
        <v>298</v>
      </c>
      <c r="D4" s="1"/>
      <c r="E4" s="19" t="s">
        <v>297</v>
      </c>
      <c r="F4" s="1">
        <f>'Candidate Ratings'!D5</f>
        <v>0</v>
      </c>
      <c r="G4" s="1"/>
      <c r="H4" s="1"/>
      <c r="I4" s="1"/>
      <c r="J4" s="20"/>
      <c r="K4" s="21"/>
      <c r="L4" s="20"/>
      <c r="M4" s="20"/>
      <c r="N4" s="20"/>
      <c r="O4" s="20"/>
      <c r="P4" s="44"/>
      <c r="Q4" s="22"/>
      <c r="R4" s="20"/>
      <c r="S4" s="20"/>
    </row>
    <row r="5" spans="2:21" ht="15" customHeight="1" x14ac:dyDescent="0.3"/>
    <row r="6" spans="2:21" s="7" customFormat="1" ht="22.05" customHeight="1" x14ac:dyDescent="0.3">
      <c r="B6" s="117" t="s">
        <v>35</v>
      </c>
      <c r="C6" s="117" t="s">
        <v>23</v>
      </c>
      <c r="D6" s="162" t="s">
        <v>213</v>
      </c>
      <c r="E6" s="162"/>
      <c r="F6" s="162"/>
      <c r="G6" s="162"/>
      <c r="H6" s="121" t="s">
        <v>24</v>
      </c>
      <c r="I6" s="121"/>
      <c r="J6" s="121"/>
      <c r="K6" s="121"/>
      <c r="L6" s="121"/>
      <c r="M6" s="121"/>
      <c r="N6" s="121"/>
      <c r="O6" s="121"/>
      <c r="P6" s="121"/>
      <c r="Q6" s="121"/>
      <c r="R6" s="121"/>
      <c r="S6" s="121"/>
      <c r="T6" s="163" t="s">
        <v>296</v>
      </c>
      <c r="U6" s="117" t="s">
        <v>36</v>
      </c>
    </row>
    <row r="7" spans="2:21" s="7" customFormat="1" ht="30" customHeight="1" x14ac:dyDescent="0.3">
      <c r="B7" s="118"/>
      <c r="C7" s="118"/>
      <c r="D7" s="40" t="s">
        <v>217</v>
      </c>
      <c r="E7" s="40" t="s">
        <v>231</v>
      </c>
      <c r="F7" s="40" t="s">
        <v>232</v>
      </c>
      <c r="G7" s="40" t="s">
        <v>218</v>
      </c>
      <c r="H7" s="33" t="s">
        <v>25</v>
      </c>
      <c r="I7" s="33" t="s">
        <v>26</v>
      </c>
      <c r="J7" s="33" t="s">
        <v>27</v>
      </c>
      <c r="K7" s="33" t="s">
        <v>28</v>
      </c>
      <c r="L7" s="33" t="s">
        <v>29</v>
      </c>
      <c r="M7" s="33" t="s">
        <v>30</v>
      </c>
      <c r="N7" s="33" t="s">
        <v>31</v>
      </c>
      <c r="O7" s="33" t="s">
        <v>32</v>
      </c>
      <c r="P7" s="33" t="s">
        <v>33</v>
      </c>
      <c r="Q7" s="33" t="s">
        <v>34</v>
      </c>
      <c r="R7" s="82" t="s">
        <v>239</v>
      </c>
      <c r="S7" s="82" t="s">
        <v>240</v>
      </c>
      <c r="T7" s="164"/>
      <c r="U7" s="118"/>
    </row>
    <row r="8" spans="2:21" ht="40.049999999999997" customHeight="1" x14ac:dyDescent="0.3">
      <c r="B8" s="28">
        <v>1</v>
      </c>
      <c r="C8" s="165" t="str">
        <f>'Candidate Ratings'!C10</f>
        <v>Objectives and assessment of results (output-related complexity): this indicator covers the complexity originating from vague, exacting and mutually conflicting goals, objectives, requirements and expectations.</v>
      </c>
      <c r="D8" s="165"/>
      <c r="E8" s="165"/>
      <c r="F8" s="165"/>
      <c r="G8" s="165"/>
      <c r="T8" s="86"/>
    </row>
    <row r="9" spans="2:21" ht="30" customHeight="1" x14ac:dyDescent="0.3">
      <c r="B9" s="24"/>
      <c r="C9" s="25" t="s">
        <v>135</v>
      </c>
      <c r="D9" s="26" t="s">
        <v>37</v>
      </c>
      <c r="E9" s="26" t="s">
        <v>38</v>
      </c>
      <c r="F9" s="26" t="s">
        <v>39</v>
      </c>
      <c r="G9" s="26" t="s">
        <v>40</v>
      </c>
      <c r="H9" s="56"/>
      <c r="I9" s="56"/>
      <c r="J9" s="56"/>
      <c r="K9" s="56"/>
      <c r="L9" s="56"/>
      <c r="M9" s="56"/>
      <c r="N9" s="56"/>
      <c r="O9" s="56"/>
      <c r="P9" s="56"/>
      <c r="Q9" s="56"/>
      <c r="R9" s="56"/>
      <c r="S9" s="56"/>
      <c r="T9" s="87"/>
      <c r="U9" s="27"/>
    </row>
    <row r="10" spans="2:21" ht="30" customHeight="1" x14ac:dyDescent="0.3">
      <c r="B10" s="24"/>
      <c r="C10" s="25" t="s">
        <v>136</v>
      </c>
      <c r="D10" s="26" t="s">
        <v>41</v>
      </c>
      <c r="E10" s="26" t="s">
        <v>42</v>
      </c>
      <c r="F10" s="26" t="s">
        <v>43</v>
      </c>
      <c r="G10" s="26" t="s">
        <v>44</v>
      </c>
      <c r="H10" s="56"/>
      <c r="I10" s="56"/>
      <c r="J10" s="56"/>
      <c r="K10" s="56"/>
      <c r="L10" s="56"/>
      <c r="M10" s="56"/>
      <c r="N10" s="56"/>
      <c r="O10" s="56"/>
      <c r="P10" s="56"/>
      <c r="Q10" s="56"/>
      <c r="R10" s="56"/>
      <c r="S10" s="56"/>
      <c r="T10" s="87"/>
      <c r="U10" s="27"/>
    </row>
    <row r="11" spans="2:21" ht="30" customHeight="1" x14ac:dyDescent="0.3">
      <c r="B11" s="24"/>
      <c r="C11" s="25" t="s">
        <v>137</v>
      </c>
      <c r="D11" s="26" t="s">
        <v>45</v>
      </c>
      <c r="E11" s="26" t="s">
        <v>46</v>
      </c>
      <c r="F11" s="26" t="s">
        <v>47</v>
      </c>
      <c r="G11" s="26" t="s">
        <v>48</v>
      </c>
      <c r="H11" s="56"/>
      <c r="I11" s="56"/>
      <c r="J11" s="56"/>
      <c r="K11" s="56"/>
      <c r="L11" s="56"/>
      <c r="M11" s="56"/>
      <c r="N11" s="56"/>
      <c r="O11" s="56"/>
      <c r="P11" s="56"/>
      <c r="Q11" s="56"/>
      <c r="R11" s="56"/>
      <c r="S11" s="56"/>
      <c r="T11" s="87"/>
      <c r="U11" s="27"/>
    </row>
    <row r="12" spans="2:21" ht="36" customHeight="1" x14ac:dyDescent="0.3">
      <c r="B12" s="24"/>
      <c r="C12" s="25" t="s">
        <v>138</v>
      </c>
      <c r="D12" s="26" t="s">
        <v>49</v>
      </c>
      <c r="E12" s="26" t="s">
        <v>50</v>
      </c>
      <c r="F12" s="26" t="s">
        <v>51</v>
      </c>
      <c r="G12" s="26" t="s">
        <v>52</v>
      </c>
      <c r="H12" s="56"/>
      <c r="I12" s="56"/>
      <c r="J12" s="56"/>
      <c r="K12" s="56"/>
      <c r="L12" s="56"/>
      <c r="M12" s="56"/>
      <c r="N12" s="56"/>
      <c r="O12" s="56"/>
      <c r="P12" s="56"/>
      <c r="Q12" s="56"/>
      <c r="R12" s="56"/>
      <c r="S12" s="56"/>
      <c r="T12" s="87"/>
      <c r="U12" s="27"/>
    </row>
    <row r="13" spans="2:21" ht="30" customHeight="1" x14ac:dyDescent="0.3">
      <c r="B13" s="24"/>
      <c r="C13" s="25" t="s">
        <v>134</v>
      </c>
      <c r="D13" s="26" t="s">
        <v>37</v>
      </c>
      <c r="E13" s="26" t="s">
        <v>38</v>
      </c>
      <c r="F13" s="26" t="s">
        <v>39</v>
      </c>
      <c r="G13" s="26" t="s">
        <v>40</v>
      </c>
      <c r="H13" s="56"/>
      <c r="I13" s="56"/>
      <c r="J13" s="56"/>
      <c r="K13" s="56"/>
      <c r="L13" s="56"/>
      <c r="M13" s="56"/>
      <c r="N13" s="56"/>
      <c r="O13" s="56"/>
      <c r="P13" s="56"/>
      <c r="Q13" s="56"/>
      <c r="R13" s="56"/>
      <c r="S13" s="56"/>
      <c r="T13" s="87"/>
      <c r="U13" s="27"/>
    </row>
    <row r="14" spans="2:21" ht="36" customHeight="1" x14ac:dyDescent="0.3">
      <c r="B14" s="24"/>
      <c r="C14" s="25" t="s">
        <v>139</v>
      </c>
      <c r="D14" s="26" t="s">
        <v>49</v>
      </c>
      <c r="E14" s="26" t="s">
        <v>50</v>
      </c>
      <c r="F14" s="26" t="s">
        <v>51</v>
      </c>
      <c r="G14" s="26" t="s">
        <v>52</v>
      </c>
      <c r="H14" s="56"/>
      <c r="I14" s="56"/>
      <c r="J14" s="56"/>
      <c r="K14" s="56"/>
      <c r="L14" s="56"/>
      <c r="M14" s="56"/>
      <c r="N14" s="56"/>
      <c r="O14" s="56"/>
      <c r="P14" s="56"/>
      <c r="Q14" s="56"/>
      <c r="R14" s="56"/>
      <c r="S14" s="56"/>
      <c r="T14" s="87"/>
      <c r="U14" s="27"/>
    </row>
    <row r="15" spans="2:21" ht="30" customHeight="1" x14ac:dyDescent="0.3">
      <c r="B15" s="24"/>
      <c r="C15" s="25" t="s">
        <v>140</v>
      </c>
      <c r="D15" s="26" t="s">
        <v>37</v>
      </c>
      <c r="E15" s="26" t="s">
        <v>38</v>
      </c>
      <c r="F15" s="26" t="s">
        <v>39</v>
      </c>
      <c r="G15" s="26" t="s">
        <v>40</v>
      </c>
      <c r="H15" s="56"/>
      <c r="I15" s="56"/>
      <c r="J15" s="56"/>
      <c r="K15" s="56"/>
      <c r="L15" s="56"/>
      <c r="M15" s="56"/>
      <c r="N15" s="56"/>
      <c r="O15" s="56"/>
      <c r="P15" s="56"/>
      <c r="Q15" s="56"/>
      <c r="R15" s="56"/>
      <c r="S15" s="56"/>
      <c r="T15" s="87"/>
      <c r="U15" s="27"/>
    </row>
    <row r="16" spans="2:21" ht="30" customHeight="1" x14ac:dyDescent="0.3">
      <c r="B16" s="24"/>
      <c r="C16" s="25" t="s">
        <v>141</v>
      </c>
      <c r="D16" s="26" t="s">
        <v>53</v>
      </c>
      <c r="E16" s="26" t="s">
        <v>54</v>
      </c>
      <c r="F16" s="26" t="s">
        <v>55</v>
      </c>
      <c r="G16" s="26" t="s">
        <v>56</v>
      </c>
      <c r="H16" s="56"/>
      <c r="I16" s="56"/>
      <c r="J16" s="56"/>
      <c r="K16" s="56"/>
      <c r="L16" s="56"/>
      <c r="M16" s="56"/>
      <c r="N16" s="56"/>
      <c r="O16" s="56"/>
      <c r="P16" s="56"/>
      <c r="Q16" s="56"/>
      <c r="R16" s="56"/>
      <c r="S16" s="56"/>
      <c r="T16" s="87"/>
      <c r="U16" s="27"/>
    </row>
    <row r="17" spans="2:21" ht="30" customHeight="1" x14ac:dyDescent="0.3">
      <c r="B17" s="24"/>
      <c r="C17" s="25" t="s">
        <v>142</v>
      </c>
      <c r="D17" s="26" t="s">
        <v>57</v>
      </c>
      <c r="E17" s="26" t="s">
        <v>58</v>
      </c>
      <c r="F17" s="26" t="s">
        <v>59</v>
      </c>
      <c r="G17" s="26" t="s">
        <v>60</v>
      </c>
      <c r="H17" s="56"/>
      <c r="I17" s="56"/>
      <c r="J17" s="56"/>
      <c r="K17" s="56"/>
      <c r="L17" s="56"/>
      <c r="M17" s="56"/>
      <c r="N17" s="56"/>
      <c r="O17" s="56"/>
      <c r="P17" s="56"/>
      <c r="Q17" s="56"/>
      <c r="R17" s="56"/>
      <c r="S17" s="56"/>
      <c r="T17" s="87"/>
      <c r="U17" s="27"/>
    </row>
    <row r="18" spans="2:21" ht="36" customHeight="1" x14ac:dyDescent="0.3">
      <c r="B18" s="24"/>
      <c r="C18" s="25" t="s">
        <v>143</v>
      </c>
      <c r="D18" s="26" t="s">
        <v>61</v>
      </c>
      <c r="E18" s="26" t="s">
        <v>62</v>
      </c>
      <c r="F18" s="26" t="s">
        <v>63</v>
      </c>
      <c r="G18" s="26" t="s">
        <v>64</v>
      </c>
      <c r="H18" s="56"/>
      <c r="I18" s="56"/>
      <c r="J18" s="56"/>
      <c r="K18" s="56"/>
      <c r="L18" s="56"/>
      <c r="M18" s="56"/>
      <c r="N18" s="56"/>
      <c r="O18" s="56"/>
      <c r="P18" s="56"/>
      <c r="Q18" s="56"/>
      <c r="R18" s="56"/>
      <c r="S18" s="56"/>
      <c r="T18" s="87"/>
      <c r="U18" s="27"/>
    </row>
    <row r="19" spans="2:21" ht="30" customHeight="1" x14ac:dyDescent="0.3">
      <c r="B19" s="24"/>
      <c r="C19" s="25" t="s">
        <v>144</v>
      </c>
      <c r="D19" s="26" t="s">
        <v>65</v>
      </c>
      <c r="E19" s="26" t="s">
        <v>66</v>
      </c>
      <c r="F19" s="26" t="s">
        <v>67</v>
      </c>
      <c r="G19" s="26" t="s">
        <v>68</v>
      </c>
      <c r="H19" s="56"/>
      <c r="I19" s="56"/>
      <c r="J19" s="56"/>
      <c r="K19" s="56"/>
      <c r="L19" s="56"/>
      <c r="M19" s="56"/>
      <c r="N19" s="56"/>
      <c r="O19" s="56"/>
      <c r="P19" s="56"/>
      <c r="Q19" s="56"/>
      <c r="R19" s="56"/>
      <c r="S19" s="56"/>
      <c r="T19" s="87"/>
      <c r="U19" s="27"/>
    </row>
    <row r="20" spans="2:21" s="15" customFormat="1" ht="24" customHeight="1" x14ac:dyDescent="0.3">
      <c r="G20" s="15" t="s">
        <v>221</v>
      </c>
      <c r="H20" s="30" t="str">
        <f>IF(SUM(H9:H19)=0,"",ROUND(AVERAGE(H9:H19),0))</f>
        <v/>
      </c>
      <c r="I20" s="30" t="str">
        <f t="shared" ref="I20:S20" si="0">IF(SUM(I9:I19)=0,"",ROUND(AVERAGE(I9:I19),0))</f>
        <v/>
      </c>
      <c r="J20" s="30" t="str">
        <f t="shared" si="0"/>
        <v/>
      </c>
      <c r="K20" s="30" t="str">
        <f t="shared" si="0"/>
        <v/>
      </c>
      <c r="L20" s="30" t="str">
        <f t="shared" si="0"/>
        <v/>
      </c>
      <c r="M20" s="30" t="str">
        <f t="shared" si="0"/>
        <v/>
      </c>
      <c r="N20" s="30" t="str">
        <f t="shared" si="0"/>
        <v/>
      </c>
      <c r="O20" s="30" t="str">
        <f t="shared" si="0"/>
        <v/>
      </c>
      <c r="P20" s="30" t="str">
        <f t="shared" si="0"/>
        <v/>
      </c>
      <c r="Q20" s="30" t="str">
        <f t="shared" si="0"/>
        <v/>
      </c>
      <c r="R20" s="30" t="str">
        <f t="shared" si="0"/>
        <v/>
      </c>
      <c r="S20" s="30" t="str">
        <f t="shared" si="0"/>
        <v/>
      </c>
    </row>
    <row r="21" spans="2:21" ht="24" customHeight="1" x14ac:dyDescent="0.3">
      <c r="C21" s="10"/>
      <c r="D21" s="14"/>
      <c r="E21" s="14"/>
      <c r="F21" s="14"/>
      <c r="G21" s="15" t="s">
        <v>222</v>
      </c>
      <c r="H21" s="56"/>
      <c r="I21" s="56"/>
      <c r="J21" s="56"/>
      <c r="K21" s="56"/>
      <c r="L21" s="56"/>
      <c r="M21" s="56"/>
      <c r="N21" s="56"/>
      <c r="O21" s="56"/>
      <c r="P21" s="56"/>
      <c r="Q21" s="56"/>
      <c r="R21" s="56"/>
      <c r="S21" s="56"/>
    </row>
    <row r="22" spans="2:21" x14ac:dyDescent="0.3">
      <c r="C22" s="10"/>
      <c r="D22" s="11"/>
      <c r="E22" s="11"/>
      <c r="F22" s="11"/>
      <c r="G22" s="11"/>
    </row>
    <row r="23" spans="2:21" ht="51" customHeight="1" x14ac:dyDescent="0.3">
      <c r="B23" s="28">
        <v>2</v>
      </c>
      <c r="C23" s="165"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23" s="165"/>
      <c r="E23" s="165"/>
      <c r="F23" s="165"/>
      <c r="G23" s="165"/>
    </row>
    <row r="24" spans="2:21" ht="30" customHeight="1" x14ac:dyDescent="0.3">
      <c r="B24" s="24"/>
      <c r="C24" s="25" t="s">
        <v>145</v>
      </c>
      <c r="D24" s="31" t="s">
        <v>69</v>
      </c>
      <c r="E24" s="31" t="s">
        <v>70</v>
      </c>
      <c r="F24" s="31" t="s">
        <v>71</v>
      </c>
      <c r="G24" s="31">
        <v>0.75</v>
      </c>
      <c r="H24" s="56"/>
      <c r="I24" s="56"/>
      <c r="J24" s="56"/>
      <c r="K24" s="56"/>
      <c r="L24" s="56"/>
      <c r="M24" s="56"/>
      <c r="N24" s="56"/>
      <c r="O24" s="56"/>
      <c r="P24" s="56"/>
      <c r="Q24" s="56"/>
      <c r="R24" s="56"/>
      <c r="S24" s="56"/>
      <c r="T24" s="87"/>
    </row>
    <row r="25" spans="2:21" ht="30" customHeight="1" x14ac:dyDescent="0.3">
      <c r="B25" s="24"/>
      <c r="C25" s="25" t="s">
        <v>146</v>
      </c>
      <c r="D25" s="31" t="s">
        <v>72</v>
      </c>
      <c r="E25" s="31" t="s">
        <v>73</v>
      </c>
      <c r="F25" s="31" t="s">
        <v>74</v>
      </c>
      <c r="G25" s="31" t="s">
        <v>75</v>
      </c>
      <c r="H25" s="56"/>
      <c r="I25" s="56"/>
      <c r="J25" s="56"/>
      <c r="K25" s="56"/>
      <c r="L25" s="56"/>
      <c r="M25" s="56"/>
      <c r="N25" s="56"/>
      <c r="O25" s="56"/>
      <c r="P25" s="56"/>
      <c r="Q25" s="56"/>
      <c r="R25" s="56"/>
      <c r="S25" s="56"/>
      <c r="T25" s="87"/>
    </row>
    <row r="26" spans="2:21" ht="30" customHeight="1" x14ac:dyDescent="0.3">
      <c r="B26" s="24"/>
      <c r="C26" s="25" t="s">
        <v>147</v>
      </c>
      <c r="D26" s="31" t="s">
        <v>76</v>
      </c>
      <c r="E26" s="31" t="s">
        <v>77</v>
      </c>
      <c r="F26" s="31" t="s">
        <v>230</v>
      </c>
      <c r="G26" s="31" t="s">
        <v>78</v>
      </c>
      <c r="H26" s="56"/>
      <c r="I26" s="56"/>
      <c r="J26" s="56"/>
      <c r="K26" s="56"/>
      <c r="L26" s="56"/>
      <c r="M26" s="56"/>
      <c r="N26" s="56"/>
      <c r="O26" s="56"/>
      <c r="P26" s="56"/>
      <c r="Q26" s="56"/>
      <c r="R26" s="56"/>
      <c r="S26" s="56"/>
      <c r="T26" s="87"/>
    </row>
    <row r="27" spans="2:21" s="15" customFormat="1" ht="24" customHeight="1" x14ac:dyDescent="0.3">
      <c r="G27" s="15" t="s">
        <v>221</v>
      </c>
      <c r="H27" s="30" t="str">
        <f>IF(SUM(H24:H26)=0,"",AVERAGE(H24:H26))</f>
        <v/>
      </c>
      <c r="I27" s="30" t="str">
        <f t="shared" ref="I27:S27" si="1">IF(SUM(I24:I26)=0,"",AVERAGE(I24:I26))</f>
        <v/>
      </c>
      <c r="J27" s="30" t="str">
        <f t="shared" si="1"/>
        <v/>
      </c>
      <c r="K27" s="30" t="str">
        <f t="shared" si="1"/>
        <v/>
      </c>
      <c r="L27" s="30" t="str">
        <f t="shared" si="1"/>
        <v/>
      </c>
      <c r="M27" s="30" t="str">
        <f t="shared" si="1"/>
        <v/>
      </c>
      <c r="N27" s="30" t="str">
        <f t="shared" si="1"/>
        <v/>
      </c>
      <c r="O27" s="30" t="str">
        <f t="shared" si="1"/>
        <v/>
      </c>
      <c r="P27" s="30" t="str">
        <f t="shared" si="1"/>
        <v/>
      </c>
      <c r="Q27" s="30" t="str">
        <f t="shared" si="1"/>
        <v/>
      </c>
      <c r="R27" s="30" t="str">
        <f t="shared" si="1"/>
        <v/>
      </c>
      <c r="S27" s="30" t="str">
        <f t="shared" si="1"/>
        <v/>
      </c>
    </row>
    <row r="28" spans="2:21" ht="24" customHeight="1" x14ac:dyDescent="0.3">
      <c r="C28" s="23"/>
      <c r="D28" s="14"/>
      <c r="E28" s="14"/>
      <c r="F28" s="14"/>
      <c r="G28" s="15" t="s">
        <v>222</v>
      </c>
      <c r="H28" s="56"/>
      <c r="I28" s="56"/>
      <c r="J28" s="56"/>
      <c r="K28" s="56"/>
      <c r="L28" s="56"/>
      <c r="M28" s="56"/>
      <c r="N28" s="56"/>
      <c r="O28" s="56"/>
      <c r="P28" s="56"/>
      <c r="Q28" s="56"/>
      <c r="R28" s="56"/>
      <c r="S28" s="56"/>
    </row>
    <row r="29" spans="2:21" x14ac:dyDescent="0.3">
      <c r="C29" s="10"/>
      <c r="D29" s="11"/>
      <c r="E29" s="11"/>
      <c r="F29" s="11"/>
      <c r="G29" s="11"/>
    </row>
    <row r="30" spans="2:21" ht="52.95" customHeight="1" x14ac:dyDescent="0.3">
      <c r="B30" s="28">
        <v>3</v>
      </c>
      <c r="C30" s="165"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30" s="165"/>
      <c r="E30" s="165"/>
      <c r="F30" s="165"/>
      <c r="G30" s="165"/>
    </row>
    <row r="31" spans="2:21" ht="30" customHeight="1" x14ac:dyDescent="0.3">
      <c r="B31" s="24"/>
      <c r="C31" s="32" t="s">
        <v>148</v>
      </c>
      <c r="D31" s="31" t="s">
        <v>77</v>
      </c>
      <c r="E31" s="31" t="s">
        <v>79</v>
      </c>
      <c r="F31" s="31" t="s">
        <v>230</v>
      </c>
      <c r="G31" s="31" t="s">
        <v>78</v>
      </c>
      <c r="H31" s="56"/>
      <c r="I31" s="56"/>
      <c r="J31" s="56"/>
      <c r="K31" s="56"/>
      <c r="L31" s="56"/>
      <c r="M31" s="56"/>
      <c r="N31" s="56"/>
      <c r="O31" s="56"/>
      <c r="P31" s="56"/>
      <c r="Q31" s="56"/>
      <c r="R31" s="56"/>
      <c r="S31" s="56"/>
      <c r="T31" s="87"/>
    </row>
    <row r="32" spans="2:21" ht="30" customHeight="1" x14ac:dyDescent="0.3">
      <c r="B32" s="24"/>
      <c r="C32" s="25" t="s">
        <v>149</v>
      </c>
      <c r="D32" s="31" t="s">
        <v>77</v>
      </c>
      <c r="E32" s="31" t="s">
        <v>79</v>
      </c>
      <c r="F32" s="31" t="s">
        <v>230</v>
      </c>
      <c r="G32" s="31" t="s">
        <v>78</v>
      </c>
      <c r="H32" s="56"/>
      <c r="I32" s="56"/>
      <c r="J32" s="56"/>
      <c r="K32" s="56"/>
      <c r="L32" s="56"/>
      <c r="M32" s="56"/>
      <c r="N32" s="56"/>
      <c r="O32" s="56"/>
      <c r="P32" s="56"/>
      <c r="Q32" s="56"/>
      <c r="R32" s="56"/>
      <c r="S32" s="56"/>
      <c r="T32" s="87"/>
    </row>
    <row r="33" spans="2:20" ht="30" customHeight="1" x14ac:dyDescent="0.3">
      <c r="B33" s="24"/>
      <c r="C33" s="25" t="s">
        <v>150</v>
      </c>
      <c r="D33" s="31" t="s">
        <v>77</v>
      </c>
      <c r="E33" s="31" t="s">
        <v>79</v>
      </c>
      <c r="F33" s="31" t="s">
        <v>230</v>
      </c>
      <c r="G33" s="31" t="s">
        <v>78</v>
      </c>
      <c r="H33" s="56"/>
      <c r="I33" s="56"/>
      <c r="J33" s="56"/>
      <c r="K33" s="56"/>
      <c r="L33" s="56"/>
      <c r="M33" s="56"/>
      <c r="N33" s="56"/>
      <c r="O33" s="56"/>
      <c r="P33" s="56"/>
      <c r="Q33" s="56"/>
      <c r="R33" s="56"/>
      <c r="S33" s="56"/>
      <c r="T33" s="87"/>
    </row>
    <row r="34" spans="2:20" ht="30" customHeight="1" x14ac:dyDescent="0.3">
      <c r="B34" s="24"/>
      <c r="C34" s="25" t="s">
        <v>151</v>
      </c>
      <c r="D34" s="31">
        <v>1</v>
      </c>
      <c r="E34" s="31" t="s">
        <v>203</v>
      </c>
      <c r="F34" s="31" t="s">
        <v>204</v>
      </c>
      <c r="G34" s="31" t="s">
        <v>80</v>
      </c>
      <c r="H34" s="56"/>
      <c r="I34" s="56"/>
      <c r="J34" s="56"/>
      <c r="K34" s="56"/>
      <c r="L34" s="56"/>
      <c r="M34" s="56"/>
      <c r="N34" s="56"/>
      <c r="O34" s="56"/>
      <c r="P34" s="56"/>
      <c r="Q34" s="56"/>
      <c r="R34" s="56"/>
      <c r="S34" s="56"/>
      <c r="T34" s="87"/>
    </row>
    <row r="35" spans="2:20" ht="30" customHeight="1" x14ac:dyDescent="0.3">
      <c r="B35" s="24"/>
      <c r="C35" s="25" t="s">
        <v>152</v>
      </c>
      <c r="D35" s="31" t="s">
        <v>205</v>
      </c>
      <c r="E35" s="31" t="s">
        <v>206</v>
      </c>
      <c r="F35" s="31" t="s">
        <v>207</v>
      </c>
      <c r="G35" s="31" t="s">
        <v>81</v>
      </c>
      <c r="H35" s="56"/>
      <c r="I35" s="56"/>
      <c r="J35" s="56"/>
      <c r="K35" s="56"/>
      <c r="L35" s="56"/>
      <c r="M35" s="56"/>
      <c r="N35" s="56"/>
      <c r="O35" s="56"/>
      <c r="P35" s="56"/>
      <c r="Q35" s="56"/>
      <c r="R35" s="56"/>
      <c r="S35" s="56"/>
      <c r="T35" s="87"/>
    </row>
    <row r="36" spans="2:20" ht="30" customHeight="1" x14ac:dyDescent="0.3">
      <c r="B36" s="24"/>
      <c r="C36" s="25" t="s">
        <v>153</v>
      </c>
      <c r="D36" s="31" t="s">
        <v>82</v>
      </c>
      <c r="E36" s="31" t="s">
        <v>83</v>
      </c>
      <c r="F36" s="31" t="s">
        <v>84</v>
      </c>
      <c r="G36" s="31" t="s">
        <v>85</v>
      </c>
      <c r="H36" s="56"/>
      <c r="I36" s="56"/>
      <c r="J36" s="56"/>
      <c r="K36" s="56"/>
      <c r="L36" s="56"/>
      <c r="M36" s="56"/>
      <c r="N36" s="56"/>
      <c r="O36" s="56"/>
      <c r="P36" s="56"/>
      <c r="Q36" s="56"/>
      <c r="R36" s="56"/>
      <c r="S36" s="56"/>
      <c r="T36" s="87"/>
    </row>
    <row r="37" spans="2:20" ht="30" customHeight="1" x14ac:dyDescent="0.3">
      <c r="B37" s="24"/>
      <c r="C37" s="25" t="s">
        <v>154</v>
      </c>
      <c r="D37" s="31">
        <v>0.9</v>
      </c>
      <c r="E37" s="31" t="s">
        <v>84</v>
      </c>
      <c r="F37" s="31" t="s">
        <v>83</v>
      </c>
      <c r="G37" s="31" t="s">
        <v>86</v>
      </c>
      <c r="H37" s="56"/>
      <c r="I37" s="56"/>
      <c r="J37" s="56"/>
      <c r="K37" s="56"/>
      <c r="L37" s="56"/>
      <c r="M37" s="56"/>
      <c r="N37" s="56"/>
      <c r="O37" s="56"/>
      <c r="P37" s="56"/>
      <c r="Q37" s="56"/>
      <c r="R37" s="56"/>
      <c r="S37" s="56"/>
      <c r="T37" s="87"/>
    </row>
    <row r="38" spans="2:20" ht="30" customHeight="1" x14ac:dyDescent="0.3">
      <c r="B38" s="24"/>
      <c r="C38" s="25" t="s">
        <v>155</v>
      </c>
      <c r="D38" s="31" t="s">
        <v>56</v>
      </c>
      <c r="E38" s="31" t="s">
        <v>55</v>
      </c>
      <c r="F38" s="31" t="s">
        <v>54</v>
      </c>
      <c r="G38" s="31" t="s">
        <v>53</v>
      </c>
      <c r="H38" s="56"/>
      <c r="I38" s="56"/>
      <c r="J38" s="56"/>
      <c r="K38" s="56"/>
      <c r="L38" s="56"/>
      <c r="M38" s="56"/>
      <c r="N38" s="56"/>
      <c r="O38" s="56"/>
      <c r="P38" s="56"/>
      <c r="Q38" s="56"/>
      <c r="R38" s="56"/>
      <c r="S38" s="56"/>
      <c r="T38" s="87"/>
    </row>
    <row r="39" spans="2:20" ht="30" customHeight="1" x14ac:dyDescent="0.3">
      <c r="B39" s="24"/>
      <c r="C39" s="25" t="s">
        <v>156</v>
      </c>
      <c r="D39" s="31" t="s">
        <v>87</v>
      </c>
      <c r="E39" s="31" t="s">
        <v>88</v>
      </c>
      <c r="F39" s="31" t="s">
        <v>89</v>
      </c>
      <c r="G39" s="31" t="s">
        <v>90</v>
      </c>
      <c r="H39" s="56"/>
      <c r="I39" s="56"/>
      <c r="J39" s="56"/>
      <c r="K39" s="56"/>
      <c r="L39" s="56"/>
      <c r="M39" s="56"/>
      <c r="N39" s="56"/>
      <c r="O39" s="56"/>
      <c r="P39" s="56"/>
      <c r="Q39" s="56"/>
      <c r="R39" s="56"/>
      <c r="S39" s="56"/>
      <c r="T39" s="87"/>
    </row>
    <row r="40" spans="2:20" s="15" customFormat="1" ht="24" customHeight="1" x14ac:dyDescent="0.3">
      <c r="G40" s="15" t="s">
        <v>221</v>
      </c>
      <c r="H40" s="30" t="str">
        <f>IF(SUM(H31:H39)=0,"",AVERAGE(H31:H39))</f>
        <v/>
      </c>
      <c r="I40" s="30" t="str">
        <f t="shared" ref="I40:S40" si="2">IF(SUM(I31:I39)=0,"",AVERAGE(I31:I39))</f>
        <v/>
      </c>
      <c r="J40" s="30" t="str">
        <f t="shared" si="2"/>
        <v/>
      </c>
      <c r="K40" s="30" t="str">
        <f t="shared" si="2"/>
        <v/>
      </c>
      <c r="L40" s="30" t="str">
        <f t="shared" si="2"/>
        <v/>
      </c>
      <c r="M40" s="30" t="str">
        <f t="shared" si="2"/>
        <v/>
      </c>
      <c r="N40" s="30" t="str">
        <f t="shared" si="2"/>
        <v/>
      </c>
      <c r="O40" s="30" t="str">
        <f t="shared" si="2"/>
        <v/>
      </c>
      <c r="P40" s="30" t="str">
        <f t="shared" si="2"/>
        <v/>
      </c>
      <c r="Q40" s="30" t="str">
        <f t="shared" si="2"/>
        <v/>
      </c>
      <c r="R40" s="30" t="str">
        <f t="shared" si="2"/>
        <v/>
      </c>
      <c r="S40" s="30" t="str">
        <f t="shared" si="2"/>
        <v/>
      </c>
    </row>
    <row r="41" spans="2:20" ht="24" customHeight="1" x14ac:dyDescent="0.3">
      <c r="C41" s="23"/>
      <c r="D41" s="14"/>
      <c r="E41" s="14"/>
      <c r="F41" s="14"/>
      <c r="G41" s="15" t="s">
        <v>222</v>
      </c>
      <c r="H41" s="56"/>
      <c r="I41" s="56"/>
      <c r="J41" s="56"/>
      <c r="K41" s="56"/>
      <c r="L41" s="56"/>
      <c r="M41" s="56"/>
      <c r="N41" s="56"/>
      <c r="O41" s="56"/>
      <c r="P41" s="56"/>
      <c r="Q41" s="56"/>
      <c r="R41" s="56"/>
      <c r="S41" s="56"/>
    </row>
    <row r="42" spans="2:20" x14ac:dyDescent="0.3">
      <c r="C42" s="10"/>
      <c r="D42" s="11"/>
      <c r="E42" s="11"/>
      <c r="F42" s="11"/>
      <c r="G42" s="11"/>
    </row>
    <row r="43" spans="2:20" ht="37.5" customHeight="1" x14ac:dyDescent="0.3">
      <c r="B43" s="28">
        <v>4</v>
      </c>
      <c r="C43" s="165" t="str">
        <f>'Candidate Ratings'!C13</f>
        <v>Risk and opportunities (risk-related complexity): this indicator covers complexity related to the risk profile(s) and uncertainty levels of the project, programme or portfolio and dependent initiatives.</v>
      </c>
      <c r="D43" s="165"/>
      <c r="E43" s="165"/>
      <c r="F43" s="165"/>
      <c r="G43" s="165"/>
    </row>
    <row r="44" spans="2:20" ht="30" customHeight="1" x14ac:dyDescent="0.3">
      <c r="B44" s="24"/>
      <c r="C44" s="25" t="s">
        <v>157</v>
      </c>
      <c r="D44" s="31" t="s">
        <v>91</v>
      </c>
      <c r="E44" s="31" t="s">
        <v>84</v>
      </c>
      <c r="F44" s="31" t="s">
        <v>83</v>
      </c>
      <c r="G44" s="31" t="s">
        <v>92</v>
      </c>
      <c r="H44" s="56"/>
      <c r="I44" s="56"/>
      <c r="J44" s="56"/>
      <c r="K44" s="56"/>
      <c r="L44" s="56"/>
      <c r="M44" s="56"/>
      <c r="N44" s="56"/>
      <c r="O44" s="56"/>
      <c r="P44" s="56"/>
      <c r="Q44" s="56"/>
      <c r="R44" s="56"/>
      <c r="S44" s="56"/>
      <c r="T44" s="87"/>
    </row>
    <row r="45" spans="2:20" ht="30" customHeight="1" x14ac:dyDescent="0.3">
      <c r="B45" s="24"/>
      <c r="C45" s="25" t="s">
        <v>158</v>
      </c>
      <c r="D45" s="31" t="s">
        <v>91</v>
      </c>
      <c r="E45" s="31" t="s">
        <v>84</v>
      </c>
      <c r="F45" s="31" t="s">
        <v>83</v>
      </c>
      <c r="G45" s="31" t="s">
        <v>92</v>
      </c>
      <c r="H45" s="56"/>
      <c r="I45" s="56"/>
      <c r="J45" s="56"/>
      <c r="K45" s="56"/>
      <c r="L45" s="56"/>
      <c r="M45" s="56"/>
      <c r="N45" s="56"/>
      <c r="O45" s="56"/>
      <c r="P45" s="56"/>
      <c r="Q45" s="56"/>
      <c r="R45" s="56"/>
      <c r="S45" s="56"/>
      <c r="T45" s="87"/>
    </row>
    <row r="46" spans="2:20" ht="30" customHeight="1" x14ac:dyDescent="0.3">
      <c r="B46" s="24"/>
      <c r="C46" s="25" t="s">
        <v>159</v>
      </c>
      <c r="D46" s="31" t="s">
        <v>93</v>
      </c>
      <c r="E46" s="31" t="s">
        <v>94</v>
      </c>
      <c r="F46" s="31" t="s">
        <v>83</v>
      </c>
      <c r="G46" s="31" t="s">
        <v>95</v>
      </c>
      <c r="H46" s="56"/>
      <c r="I46" s="56"/>
      <c r="J46" s="56"/>
      <c r="K46" s="56"/>
      <c r="L46" s="56"/>
      <c r="M46" s="56"/>
      <c r="N46" s="56"/>
      <c r="O46" s="56"/>
      <c r="P46" s="56"/>
      <c r="Q46" s="56"/>
      <c r="R46" s="56"/>
      <c r="S46" s="56"/>
      <c r="T46" s="87"/>
    </row>
    <row r="47" spans="2:20" ht="30" customHeight="1" x14ac:dyDescent="0.3">
      <c r="B47" s="24"/>
      <c r="C47" s="25" t="s">
        <v>160</v>
      </c>
      <c r="D47" s="31" t="s">
        <v>93</v>
      </c>
      <c r="E47" s="31" t="s">
        <v>94</v>
      </c>
      <c r="F47" s="31" t="s">
        <v>83</v>
      </c>
      <c r="G47" s="31" t="s">
        <v>95</v>
      </c>
      <c r="H47" s="56"/>
      <c r="I47" s="56"/>
      <c r="J47" s="56"/>
      <c r="K47" s="56"/>
      <c r="L47" s="56"/>
      <c r="M47" s="56"/>
      <c r="N47" s="56"/>
      <c r="O47" s="56"/>
      <c r="P47" s="56"/>
      <c r="Q47" s="56"/>
      <c r="R47" s="56"/>
      <c r="S47" s="56"/>
      <c r="T47" s="87"/>
    </row>
    <row r="48" spans="2:20" ht="30" customHeight="1" x14ac:dyDescent="0.3">
      <c r="B48" s="24"/>
      <c r="C48" s="25" t="s">
        <v>161</v>
      </c>
      <c r="D48" s="31" t="s">
        <v>91</v>
      </c>
      <c r="E48" s="31" t="s">
        <v>84</v>
      </c>
      <c r="F48" s="31" t="s">
        <v>83</v>
      </c>
      <c r="G48" s="31" t="s">
        <v>92</v>
      </c>
      <c r="H48" s="56"/>
      <c r="I48" s="56"/>
      <c r="J48" s="56"/>
      <c r="K48" s="56"/>
      <c r="L48" s="56"/>
      <c r="M48" s="56"/>
      <c r="N48" s="56"/>
      <c r="O48" s="56"/>
      <c r="P48" s="56"/>
      <c r="Q48" s="56"/>
      <c r="R48" s="56"/>
      <c r="S48" s="56"/>
      <c r="T48" s="87"/>
    </row>
    <row r="49" spans="2:20" ht="30" customHeight="1" x14ac:dyDescent="0.3">
      <c r="B49" s="24"/>
      <c r="C49" s="25" t="s">
        <v>162</v>
      </c>
      <c r="D49" s="31" t="s">
        <v>93</v>
      </c>
      <c r="E49" s="31" t="s">
        <v>94</v>
      </c>
      <c r="F49" s="31" t="s">
        <v>83</v>
      </c>
      <c r="G49" s="31" t="s">
        <v>95</v>
      </c>
      <c r="H49" s="56"/>
      <c r="I49" s="56"/>
      <c r="J49" s="56"/>
      <c r="K49" s="56"/>
      <c r="L49" s="56"/>
      <c r="M49" s="56"/>
      <c r="N49" s="56"/>
      <c r="O49" s="56"/>
      <c r="P49" s="56"/>
      <c r="Q49" s="56"/>
      <c r="R49" s="56"/>
      <c r="S49" s="56"/>
      <c r="T49" s="87"/>
    </row>
    <row r="50" spans="2:20" ht="30" customHeight="1" x14ac:dyDescent="0.3">
      <c r="B50" s="24"/>
      <c r="C50" s="25" t="s">
        <v>163</v>
      </c>
      <c r="D50" s="31" t="s">
        <v>93</v>
      </c>
      <c r="E50" s="31" t="s">
        <v>94</v>
      </c>
      <c r="F50" s="31" t="s">
        <v>83</v>
      </c>
      <c r="G50" s="31" t="s">
        <v>95</v>
      </c>
      <c r="H50" s="56"/>
      <c r="I50" s="56"/>
      <c r="J50" s="56"/>
      <c r="K50" s="56"/>
      <c r="L50" s="56"/>
      <c r="M50" s="56"/>
      <c r="N50" s="56"/>
      <c r="O50" s="56"/>
      <c r="P50" s="56"/>
      <c r="Q50" s="56"/>
      <c r="R50" s="56"/>
      <c r="S50" s="56"/>
      <c r="T50" s="87"/>
    </row>
    <row r="51" spans="2:20" s="15" customFormat="1" ht="24" customHeight="1" x14ac:dyDescent="0.3">
      <c r="G51" s="15" t="s">
        <v>221</v>
      </c>
      <c r="H51" s="30" t="str">
        <f>IF(SUM(H44:H50)=0,"",AVERAGE(H44:H50))</f>
        <v/>
      </c>
      <c r="I51" s="30" t="str">
        <f t="shared" ref="I51:S51" si="3">IF(SUM(I44:I50)=0,"",AVERAGE(I44:I50))</f>
        <v/>
      </c>
      <c r="J51" s="30" t="str">
        <f t="shared" si="3"/>
        <v/>
      </c>
      <c r="K51" s="30" t="str">
        <f t="shared" si="3"/>
        <v/>
      </c>
      <c r="L51" s="30" t="str">
        <f t="shared" si="3"/>
        <v/>
      </c>
      <c r="M51" s="30" t="str">
        <f t="shared" si="3"/>
        <v/>
      </c>
      <c r="N51" s="30" t="str">
        <f t="shared" si="3"/>
        <v/>
      </c>
      <c r="O51" s="30" t="str">
        <f t="shared" si="3"/>
        <v/>
      </c>
      <c r="P51" s="30" t="str">
        <f t="shared" si="3"/>
        <v/>
      </c>
      <c r="Q51" s="30" t="str">
        <f t="shared" si="3"/>
        <v/>
      </c>
      <c r="R51" s="30" t="str">
        <f t="shared" si="3"/>
        <v/>
      </c>
      <c r="S51" s="30" t="str">
        <f t="shared" si="3"/>
        <v/>
      </c>
    </row>
    <row r="52" spans="2:20" ht="24" customHeight="1" x14ac:dyDescent="0.3">
      <c r="C52" s="23"/>
      <c r="D52" s="14"/>
      <c r="E52" s="14"/>
      <c r="F52" s="14"/>
      <c r="G52" s="15" t="s">
        <v>222</v>
      </c>
      <c r="H52" s="85"/>
      <c r="I52" s="85"/>
      <c r="J52" s="85"/>
      <c r="K52" s="85"/>
      <c r="L52" s="85"/>
      <c r="M52" s="85"/>
      <c r="N52" s="85"/>
      <c r="O52" s="85"/>
      <c r="P52" s="85"/>
      <c r="Q52" s="85"/>
      <c r="R52" s="85"/>
      <c r="S52" s="85"/>
    </row>
    <row r="53" spans="2:20" x14ac:dyDescent="0.3">
      <c r="C53" s="10"/>
      <c r="D53" s="11"/>
      <c r="E53" s="11"/>
      <c r="F53" s="11"/>
      <c r="G53" s="11"/>
    </row>
    <row r="54" spans="2:20" s="29" customFormat="1" ht="76.95" customHeight="1" x14ac:dyDescent="0.3">
      <c r="B54" s="28">
        <v>5</v>
      </c>
      <c r="C54" s="165"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54" s="165"/>
      <c r="E54" s="165"/>
      <c r="F54" s="165"/>
      <c r="G54" s="165"/>
      <c r="H54" s="9"/>
      <c r="I54" s="9"/>
      <c r="J54" s="9"/>
      <c r="K54" s="9"/>
      <c r="L54" s="9"/>
      <c r="M54" s="9"/>
      <c r="N54" s="9"/>
      <c r="O54" s="9"/>
      <c r="P54" s="9"/>
      <c r="Q54" s="9"/>
      <c r="R54" s="9"/>
      <c r="S54" s="9"/>
    </row>
    <row r="55" spans="2:20" ht="30" customHeight="1" x14ac:dyDescent="0.3">
      <c r="B55" s="24"/>
      <c r="C55" s="25" t="s">
        <v>164</v>
      </c>
      <c r="D55" s="31" t="s">
        <v>205</v>
      </c>
      <c r="E55" s="31" t="s">
        <v>206</v>
      </c>
      <c r="F55" s="31" t="s">
        <v>207</v>
      </c>
      <c r="G55" s="31" t="s">
        <v>81</v>
      </c>
      <c r="H55" s="56"/>
      <c r="I55" s="56"/>
      <c r="J55" s="56"/>
      <c r="K55" s="56"/>
      <c r="L55" s="56"/>
      <c r="M55" s="56"/>
      <c r="N55" s="56"/>
      <c r="O55" s="56"/>
      <c r="P55" s="56"/>
      <c r="Q55" s="56"/>
      <c r="R55" s="56"/>
      <c r="S55" s="56"/>
      <c r="T55" s="87"/>
    </row>
    <row r="56" spans="2:20" ht="30" customHeight="1" x14ac:dyDescent="0.3">
      <c r="B56" s="24"/>
      <c r="C56" s="25" t="s">
        <v>165</v>
      </c>
      <c r="D56" s="31" t="s">
        <v>205</v>
      </c>
      <c r="E56" s="31" t="s">
        <v>206</v>
      </c>
      <c r="F56" s="31" t="s">
        <v>207</v>
      </c>
      <c r="G56" s="31" t="s">
        <v>81</v>
      </c>
      <c r="H56" s="56"/>
      <c r="I56" s="56"/>
      <c r="J56" s="56"/>
      <c r="K56" s="56"/>
      <c r="L56" s="56"/>
      <c r="M56" s="56"/>
      <c r="N56" s="56"/>
      <c r="O56" s="56"/>
      <c r="P56" s="56"/>
      <c r="Q56" s="56"/>
      <c r="R56" s="56"/>
      <c r="S56" s="56"/>
      <c r="T56" s="87"/>
    </row>
    <row r="57" spans="2:20" ht="30" customHeight="1" x14ac:dyDescent="0.3">
      <c r="B57" s="24"/>
      <c r="C57" s="25" t="s">
        <v>166</v>
      </c>
      <c r="D57" s="31" t="s">
        <v>96</v>
      </c>
      <c r="E57" s="31" t="s">
        <v>97</v>
      </c>
      <c r="F57" s="31" t="s">
        <v>98</v>
      </c>
      <c r="G57" s="31" t="s">
        <v>99</v>
      </c>
      <c r="H57" s="56"/>
      <c r="I57" s="56"/>
      <c r="J57" s="56"/>
      <c r="K57" s="56"/>
      <c r="L57" s="56"/>
      <c r="M57" s="56"/>
      <c r="N57" s="56"/>
      <c r="O57" s="56"/>
      <c r="P57" s="56"/>
      <c r="Q57" s="56"/>
      <c r="R57" s="56"/>
      <c r="S57" s="56"/>
      <c r="T57" s="87"/>
    </row>
    <row r="58" spans="2:20" ht="30" customHeight="1" x14ac:dyDescent="0.3">
      <c r="B58" s="24"/>
      <c r="C58" s="25" t="s">
        <v>167</v>
      </c>
      <c r="D58" s="31" t="s">
        <v>100</v>
      </c>
      <c r="E58" s="31" t="s">
        <v>101</v>
      </c>
      <c r="F58" s="31" t="s">
        <v>102</v>
      </c>
      <c r="G58" s="31" t="s">
        <v>103</v>
      </c>
      <c r="H58" s="56"/>
      <c r="I58" s="56"/>
      <c r="J58" s="56"/>
      <c r="K58" s="56"/>
      <c r="L58" s="56"/>
      <c r="M58" s="56"/>
      <c r="N58" s="56"/>
      <c r="O58" s="56"/>
      <c r="P58" s="56"/>
      <c r="Q58" s="56"/>
      <c r="R58" s="56"/>
      <c r="S58" s="56"/>
      <c r="T58" s="87"/>
    </row>
    <row r="59" spans="2:20" ht="30" customHeight="1" x14ac:dyDescent="0.3">
      <c r="B59" s="24"/>
      <c r="C59" s="25" t="s">
        <v>168</v>
      </c>
      <c r="D59" s="31" t="s">
        <v>104</v>
      </c>
      <c r="E59" s="31" t="s">
        <v>105</v>
      </c>
      <c r="F59" s="31" t="s">
        <v>106</v>
      </c>
      <c r="G59" s="31" t="s">
        <v>107</v>
      </c>
      <c r="H59" s="56"/>
      <c r="I59" s="56"/>
      <c r="J59" s="56"/>
      <c r="K59" s="56"/>
      <c r="L59" s="56"/>
      <c r="M59" s="56"/>
      <c r="N59" s="56"/>
      <c r="O59" s="56"/>
      <c r="P59" s="56"/>
      <c r="Q59" s="56"/>
      <c r="R59" s="56"/>
      <c r="S59" s="56"/>
      <c r="T59" s="87"/>
    </row>
    <row r="60" spans="2:20" ht="30" customHeight="1" x14ac:dyDescent="0.3">
      <c r="B60" s="24"/>
      <c r="C60" s="25" t="s">
        <v>169</v>
      </c>
      <c r="D60" s="31" t="s">
        <v>56</v>
      </c>
      <c r="E60" s="31" t="s">
        <v>55</v>
      </c>
      <c r="F60" s="31" t="s">
        <v>54</v>
      </c>
      <c r="G60" s="31" t="s">
        <v>53</v>
      </c>
      <c r="H60" s="56"/>
      <c r="I60" s="56"/>
      <c r="J60" s="56"/>
      <c r="K60" s="56"/>
      <c r="L60" s="56"/>
      <c r="M60" s="56"/>
      <c r="N60" s="56"/>
      <c r="O60" s="56"/>
      <c r="P60" s="56"/>
      <c r="Q60" s="56"/>
      <c r="R60" s="56"/>
      <c r="S60" s="56"/>
      <c r="T60" s="87"/>
    </row>
    <row r="61" spans="2:20" ht="30" customHeight="1" x14ac:dyDescent="0.3">
      <c r="B61" s="24"/>
      <c r="C61" s="25" t="s">
        <v>170</v>
      </c>
      <c r="D61" s="31" t="s">
        <v>56</v>
      </c>
      <c r="E61" s="31" t="s">
        <v>55</v>
      </c>
      <c r="F61" s="31" t="s">
        <v>54</v>
      </c>
      <c r="G61" s="31" t="s">
        <v>53</v>
      </c>
      <c r="H61" s="56"/>
      <c r="I61" s="56"/>
      <c r="J61" s="56"/>
      <c r="K61" s="56"/>
      <c r="L61" s="56"/>
      <c r="M61" s="56"/>
      <c r="N61" s="56"/>
      <c r="O61" s="56"/>
      <c r="P61" s="56"/>
      <c r="Q61" s="56"/>
      <c r="R61" s="56"/>
      <c r="S61" s="56"/>
      <c r="T61" s="87"/>
    </row>
    <row r="62" spans="2:20" ht="30" customHeight="1" x14ac:dyDescent="0.3">
      <c r="B62" s="24"/>
      <c r="C62" s="25" t="s">
        <v>171</v>
      </c>
      <c r="D62" s="31" t="s">
        <v>108</v>
      </c>
      <c r="E62" s="31" t="s">
        <v>109</v>
      </c>
      <c r="F62" s="31" t="s">
        <v>110</v>
      </c>
      <c r="G62" s="31" t="s">
        <v>111</v>
      </c>
      <c r="H62" s="56"/>
      <c r="I62" s="56"/>
      <c r="J62" s="56"/>
      <c r="K62" s="56"/>
      <c r="L62" s="56"/>
      <c r="M62" s="56"/>
      <c r="N62" s="56"/>
      <c r="O62" s="56"/>
      <c r="P62" s="56"/>
      <c r="Q62" s="56"/>
      <c r="R62" s="56"/>
      <c r="S62" s="56"/>
      <c r="T62" s="87"/>
    </row>
    <row r="63" spans="2:20" ht="30" customHeight="1" x14ac:dyDescent="0.3">
      <c r="B63" s="24"/>
      <c r="C63" s="25" t="s">
        <v>172</v>
      </c>
      <c r="D63" s="31" t="s">
        <v>112</v>
      </c>
      <c r="E63" s="31" t="s">
        <v>113</v>
      </c>
      <c r="F63" s="31" t="s">
        <v>58</v>
      </c>
      <c r="G63" s="31" t="s">
        <v>114</v>
      </c>
      <c r="H63" s="56"/>
      <c r="I63" s="56"/>
      <c r="J63" s="56"/>
      <c r="K63" s="56"/>
      <c r="L63" s="56"/>
      <c r="M63" s="56"/>
      <c r="N63" s="56"/>
      <c r="O63" s="56"/>
      <c r="P63" s="56"/>
      <c r="Q63" s="56"/>
      <c r="R63" s="56"/>
      <c r="S63" s="56"/>
      <c r="T63" s="87"/>
    </row>
    <row r="64" spans="2:20" s="15" customFormat="1" ht="24" customHeight="1" x14ac:dyDescent="0.3">
      <c r="G64" s="15" t="s">
        <v>221</v>
      </c>
      <c r="H64" s="30" t="str">
        <f>IF(SUM(H55:H63)=0,"",AVERAGE(H55:H63))</f>
        <v/>
      </c>
      <c r="I64" s="30" t="str">
        <f t="shared" ref="I64:S64" si="4">IF(SUM(I55:I63)=0,"",AVERAGE(I55:I63))</f>
        <v/>
      </c>
      <c r="J64" s="30" t="str">
        <f t="shared" si="4"/>
        <v/>
      </c>
      <c r="K64" s="30" t="str">
        <f t="shared" si="4"/>
        <v/>
      </c>
      <c r="L64" s="30" t="str">
        <f t="shared" si="4"/>
        <v/>
      </c>
      <c r="M64" s="30" t="str">
        <f t="shared" si="4"/>
        <v/>
      </c>
      <c r="N64" s="30" t="str">
        <f t="shared" si="4"/>
        <v/>
      </c>
      <c r="O64" s="30" t="str">
        <f t="shared" si="4"/>
        <v/>
      </c>
      <c r="P64" s="30" t="str">
        <f t="shared" si="4"/>
        <v/>
      </c>
      <c r="Q64" s="30" t="str">
        <f t="shared" si="4"/>
        <v/>
      </c>
      <c r="R64" s="30" t="str">
        <f t="shared" si="4"/>
        <v/>
      </c>
      <c r="S64" s="30" t="str">
        <f t="shared" si="4"/>
        <v/>
      </c>
    </row>
    <row r="65" spans="2:20" ht="24" customHeight="1" x14ac:dyDescent="0.3">
      <c r="C65" s="23"/>
      <c r="D65" s="14"/>
      <c r="E65" s="14"/>
      <c r="F65" s="14"/>
      <c r="G65" s="15" t="s">
        <v>222</v>
      </c>
      <c r="H65" s="85"/>
      <c r="I65" s="85"/>
      <c r="J65" s="85"/>
      <c r="K65" s="85"/>
      <c r="L65" s="85"/>
      <c r="M65" s="85"/>
      <c r="N65" s="85"/>
      <c r="O65" s="85"/>
      <c r="P65" s="85"/>
      <c r="Q65" s="85"/>
      <c r="R65" s="85"/>
      <c r="S65" s="85"/>
    </row>
    <row r="66" spans="2:20" x14ac:dyDescent="0.3">
      <c r="C66" s="10"/>
      <c r="D66" s="11"/>
      <c r="E66" s="11"/>
      <c r="F66" s="11"/>
      <c r="G66" s="11"/>
    </row>
    <row r="67" spans="2:20" ht="48.75" customHeight="1" x14ac:dyDescent="0.3">
      <c r="B67" s="28">
        <v>6</v>
      </c>
      <c r="C67" s="165"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67" s="165"/>
      <c r="E67" s="165"/>
      <c r="F67" s="165"/>
      <c r="G67" s="165"/>
    </row>
    <row r="68" spans="2:20" ht="30" customHeight="1" x14ac:dyDescent="0.3">
      <c r="B68" s="24"/>
      <c r="C68" s="25" t="s">
        <v>173</v>
      </c>
      <c r="D68" s="31" t="s">
        <v>115</v>
      </c>
      <c r="E68" s="31" t="s">
        <v>116</v>
      </c>
      <c r="F68" s="31" t="s">
        <v>117</v>
      </c>
      <c r="G68" s="31" t="s">
        <v>118</v>
      </c>
      <c r="H68" s="56"/>
      <c r="I68" s="56"/>
      <c r="J68" s="56"/>
      <c r="K68" s="56"/>
      <c r="L68" s="56"/>
      <c r="M68" s="56"/>
      <c r="N68" s="56"/>
      <c r="O68" s="56"/>
      <c r="P68" s="56"/>
      <c r="Q68" s="56"/>
      <c r="R68" s="56"/>
      <c r="S68" s="56"/>
      <c r="T68" s="87"/>
    </row>
    <row r="69" spans="2:20" ht="30" customHeight="1" x14ac:dyDescent="0.3">
      <c r="B69" s="24"/>
      <c r="C69" s="25" t="s">
        <v>174</v>
      </c>
      <c r="D69" s="31" t="s">
        <v>115</v>
      </c>
      <c r="E69" s="31" t="s">
        <v>116</v>
      </c>
      <c r="F69" s="31" t="s">
        <v>117</v>
      </c>
      <c r="G69" s="31" t="s">
        <v>118</v>
      </c>
      <c r="H69" s="56"/>
      <c r="I69" s="56"/>
      <c r="J69" s="56"/>
      <c r="K69" s="56"/>
      <c r="L69" s="56"/>
      <c r="M69" s="56"/>
      <c r="N69" s="56"/>
      <c r="O69" s="56"/>
      <c r="P69" s="56"/>
      <c r="Q69" s="56"/>
      <c r="R69" s="56"/>
      <c r="S69" s="56"/>
      <c r="T69" s="87"/>
    </row>
    <row r="70" spans="2:20" ht="30" customHeight="1" x14ac:dyDescent="0.3">
      <c r="B70" s="24"/>
      <c r="C70" s="25" t="s">
        <v>175</v>
      </c>
      <c r="D70" s="31" t="s">
        <v>115</v>
      </c>
      <c r="E70" s="31" t="s">
        <v>116</v>
      </c>
      <c r="F70" s="31" t="s">
        <v>117</v>
      </c>
      <c r="G70" s="31" t="s">
        <v>118</v>
      </c>
      <c r="H70" s="56"/>
      <c r="I70" s="56"/>
      <c r="J70" s="56"/>
      <c r="K70" s="56"/>
      <c r="L70" s="56"/>
      <c r="M70" s="56"/>
      <c r="N70" s="56"/>
      <c r="O70" s="56"/>
      <c r="P70" s="56"/>
      <c r="Q70" s="56"/>
      <c r="R70" s="56"/>
      <c r="S70" s="56"/>
      <c r="T70" s="87"/>
    </row>
    <row r="71" spans="2:20" ht="30" customHeight="1" x14ac:dyDescent="0.3">
      <c r="B71" s="24"/>
      <c r="C71" s="25" t="s">
        <v>176</v>
      </c>
      <c r="D71" s="31" t="s">
        <v>115</v>
      </c>
      <c r="E71" s="31" t="s">
        <v>116</v>
      </c>
      <c r="F71" s="31" t="s">
        <v>117</v>
      </c>
      <c r="G71" s="31" t="s">
        <v>118</v>
      </c>
      <c r="H71" s="56"/>
      <c r="I71" s="56"/>
      <c r="J71" s="56"/>
      <c r="K71" s="56"/>
      <c r="L71" s="56"/>
      <c r="M71" s="56"/>
      <c r="N71" s="56"/>
      <c r="O71" s="56"/>
      <c r="P71" s="56"/>
      <c r="Q71" s="56"/>
      <c r="R71" s="56"/>
      <c r="S71" s="56"/>
      <c r="T71" s="87"/>
    </row>
    <row r="72" spans="2:20" ht="30" customHeight="1" x14ac:dyDescent="0.3">
      <c r="B72" s="24"/>
      <c r="C72" s="25" t="s">
        <v>177</v>
      </c>
      <c r="D72" s="31" t="s">
        <v>77</v>
      </c>
      <c r="E72" s="31" t="s">
        <v>79</v>
      </c>
      <c r="F72" s="31" t="s">
        <v>230</v>
      </c>
      <c r="G72" s="31" t="s">
        <v>78</v>
      </c>
      <c r="H72" s="56"/>
      <c r="I72" s="56"/>
      <c r="J72" s="56"/>
      <c r="K72" s="56"/>
      <c r="L72" s="56"/>
      <c r="M72" s="56"/>
      <c r="N72" s="56"/>
      <c r="O72" s="56"/>
      <c r="P72" s="56"/>
      <c r="Q72" s="56"/>
      <c r="R72" s="56"/>
      <c r="S72" s="56"/>
      <c r="T72" s="87"/>
    </row>
    <row r="73" spans="2:20" ht="30" customHeight="1" x14ac:dyDescent="0.3">
      <c r="B73" s="24"/>
      <c r="C73" s="25" t="s">
        <v>178</v>
      </c>
      <c r="D73" s="31" t="s">
        <v>77</v>
      </c>
      <c r="E73" s="31" t="s">
        <v>79</v>
      </c>
      <c r="F73" s="31" t="s">
        <v>230</v>
      </c>
      <c r="G73" s="31" t="s">
        <v>78</v>
      </c>
      <c r="H73" s="56"/>
      <c r="I73" s="56"/>
      <c r="J73" s="56"/>
      <c r="K73" s="56"/>
      <c r="L73" s="56"/>
      <c r="M73" s="56"/>
      <c r="N73" s="56"/>
      <c r="O73" s="56"/>
      <c r="P73" s="56"/>
      <c r="Q73" s="56"/>
      <c r="R73" s="56"/>
      <c r="S73" s="56"/>
      <c r="T73" s="87"/>
    </row>
    <row r="74" spans="2:20" ht="30" customHeight="1" x14ac:dyDescent="0.3">
      <c r="B74" s="24"/>
      <c r="C74" s="25" t="s">
        <v>179</v>
      </c>
      <c r="D74" s="31" t="s">
        <v>114</v>
      </c>
      <c r="E74" s="31" t="s">
        <v>58</v>
      </c>
      <c r="F74" s="31" t="s">
        <v>119</v>
      </c>
      <c r="G74" s="31" t="s">
        <v>112</v>
      </c>
      <c r="H74" s="56"/>
      <c r="I74" s="56"/>
      <c r="J74" s="56"/>
      <c r="K74" s="56"/>
      <c r="L74" s="56"/>
      <c r="M74" s="56"/>
      <c r="N74" s="56"/>
      <c r="O74" s="56"/>
      <c r="P74" s="56"/>
      <c r="Q74" s="56"/>
      <c r="R74" s="56"/>
      <c r="S74" s="56"/>
      <c r="T74" s="87"/>
    </row>
    <row r="75" spans="2:20" ht="30" customHeight="1" x14ac:dyDescent="0.3">
      <c r="B75" s="24"/>
      <c r="C75" s="25" t="s">
        <v>180</v>
      </c>
      <c r="D75" s="31" t="s">
        <v>53</v>
      </c>
      <c r="E75" s="31" t="s">
        <v>54</v>
      </c>
      <c r="F75" s="31" t="s">
        <v>55</v>
      </c>
      <c r="G75" s="31" t="s">
        <v>56</v>
      </c>
      <c r="H75" s="56"/>
      <c r="I75" s="56"/>
      <c r="J75" s="56"/>
      <c r="K75" s="56"/>
      <c r="L75" s="56"/>
      <c r="M75" s="56"/>
      <c r="N75" s="56"/>
      <c r="O75" s="56"/>
      <c r="P75" s="56"/>
      <c r="Q75" s="56"/>
      <c r="R75" s="56"/>
      <c r="S75" s="56"/>
      <c r="T75" s="87"/>
    </row>
    <row r="76" spans="2:20" s="15" customFormat="1" ht="24" customHeight="1" x14ac:dyDescent="0.3">
      <c r="G76" s="15" t="s">
        <v>221</v>
      </c>
      <c r="H76" s="30" t="str">
        <f>IF(SUM(H68:H75)=0,"",AVERAGE(H68:H75))</f>
        <v/>
      </c>
      <c r="I76" s="30" t="str">
        <f t="shared" ref="I76:S76" si="5">IF(SUM(I68:I75)=0,"",AVERAGE(I68:I75))</f>
        <v/>
      </c>
      <c r="J76" s="30" t="str">
        <f t="shared" si="5"/>
        <v/>
      </c>
      <c r="K76" s="30" t="str">
        <f t="shared" si="5"/>
        <v/>
      </c>
      <c r="L76" s="30" t="str">
        <f t="shared" si="5"/>
        <v/>
      </c>
      <c r="M76" s="30" t="str">
        <f t="shared" si="5"/>
        <v/>
      </c>
      <c r="N76" s="30" t="str">
        <f t="shared" si="5"/>
        <v/>
      </c>
      <c r="O76" s="30" t="str">
        <f t="shared" si="5"/>
        <v/>
      </c>
      <c r="P76" s="30" t="str">
        <f t="shared" si="5"/>
        <v/>
      </c>
      <c r="Q76" s="30" t="str">
        <f t="shared" si="5"/>
        <v/>
      </c>
      <c r="R76" s="30" t="str">
        <f t="shared" si="5"/>
        <v/>
      </c>
      <c r="S76" s="30" t="str">
        <f t="shared" si="5"/>
        <v/>
      </c>
    </row>
    <row r="77" spans="2:20" ht="24" customHeight="1" x14ac:dyDescent="0.3">
      <c r="C77" s="23"/>
      <c r="D77" s="14"/>
      <c r="E77" s="14"/>
      <c r="F77" s="14"/>
      <c r="G77" s="15" t="s">
        <v>222</v>
      </c>
      <c r="H77" s="56"/>
      <c r="I77" s="56"/>
      <c r="J77" s="56"/>
      <c r="K77" s="56"/>
      <c r="L77" s="56"/>
      <c r="M77" s="56"/>
      <c r="N77" s="56"/>
      <c r="O77" s="56"/>
      <c r="P77" s="56"/>
      <c r="Q77" s="56"/>
      <c r="R77" s="56"/>
      <c r="S77" s="56"/>
    </row>
    <row r="78" spans="2:20" x14ac:dyDescent="0.3">
      <c r="C78" s="10"/>
      <c r="D78" s="11"/>
      <c r="E78" s="11"/>
      <c r="F78" s="11"/>
      <c r="G78" s="11"/>
    </row>
    <row r="79" spans="2:20" ht="54" customHeight="1" x14ac:dyDescent="0.3">
      <c r="B79" s="28">
        <v>7</v>
      </c>
      <c r="C79" s="165"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79" s="165"/>
      <c r="E79" s="165"/>
      <c r="F79" s="165"/>
      <c r="G79" s="165"/>
    </row>
    <row r="80" spans="2:20" ht="30" customHeight="1" x14ac:dyDescent="0.3">
      <c r="B80" s="24"/>
      <c r="C80" s="25" t="s">
        <v>181</v>
      </c>
      <c r="D80" s="31">
        <v>1</v>
      </c>
      <c r="E80" s="31">
        <v>2</v>
      </c>
      <c r="F80" s="31" t="s">
        <v>202</v>
      </c>
      <c r="G80" s="31" t="s">
        <v>80</v>
      </c>
      <c r="H80" s="56"/>
      <c r="I80" s="56"/>
      <c r="J80" s="56"/>
      <c r="K80" s="56"/>
      <c r="L80" s="56"/>
      <c r="M80" s="56"/>
      <c r="N80" s="56"/>
      <c r="O80" s="56"/>
      <c r="P80" s="56"/>
      <c r="Q80" s="56"/>
      <c r="R80" s="56"/>
      <c r="S80" s="56"/>
      <c r="T80" s="87"/>
    </row>
    <row r="81" spans="2:20" ht="30" customHeight="1" x14ac:dyDescent="0.3">
      <c r="B81" s="24"/>
      <c r="C81" s="25" t="s">
        <v>182</v>
      </c>
      <c r="D81" s="31">
        <v>1</v>
      </c>
      <c r="E81" s="31">
        <v>2</v>
      </c>
      <c r="F81" s="31" t="s">
        <v>202</v>
      </c>
      <c r="G81" s="31" t="s">
        <v>80</v>
      </c>
      <c r="H81" s="56"/>
      <c r="I81" s="56"/>
      <c r="J81" s="56"/>
      <c r="K81" s="56"/>
      <c r="L81" s="56"/>
      <c r="M81" s="56"/>
      <c r="N81" s="56"/>
      <c r="O81" s="56"/>
      <c r="P81" s="56"/>
      <c r="Q81" s="56"/>
      <c r="R81" s="56"/>
      <c r="S81" s="56"/>
      <c r="T81" s="87"/>
    </row>
    <row r="82" spans="2:20" ht="30" customHeight="1" x14ac:dyDescent="0.3">
      <c r="B82" s="24"/>
      <c r="C82" s="25" t="s">
        <v>183</v>
      </c>
      <c r="D82" s="31">
        <v>1</v>
      </c>
      <c r="E82" s="31">
        <v>2</v>
      </c>
      <c r="F82" s="31" t="s">
        <v>202</v>
      </c>
      <c r="G82" s="31" t="s">
        <v>80</v>
      </c>
      <c r="H82" s="56"/>
      <c r="I82" s="56"/>
      <c r="J82" s="56"/>
      <c r="K82" s="56"/>
      <c r="L82" s="56"/>
      <c r="M82" s="56"/>
      <c r="N82" s="56"/>
      <c r="O82" s="56"/>
      <c r="P82" s="56"/>
      <c r="Q82" s="56"/>
      <c r="R82" s="56"/>
      <c r="S82" s="56"/>
      <c r="T82" s="87"/>
    </row>
    <row r="83" spans="2:20" ht="30" customHeight="1" x14ac:dyDescent="0.3">
      <c r="B83" s="24"/>
      <c r="C83" s="25" t="s">
        <v>184</v>
      </c>
      <c r="D83" s="31" t="s">
        <v>208</v>
      </c>
      <c r="E83" s="31" t="s">
        <v>209</v>
      </c>
      <c r="F83" s="31" t="s">
        <v>210</v>
      </c>
      <c r="G83" s="31" t="s">
        <v>120</v>
      </c>
      <c r="H83" s="56"/>
      <c r="I83" s="56"/>
      <c r="J83" s="56"/>
      <c r="K83" s="56"/>
      <c r="L83" s="56"/>
      <c r="M83" s="56"/>
      <c r="N83" s="56"/>
      <c r="O83" s="56"/>
      <c r="P83" s="56"/>
      <c r="Q83" s="56"/>
      <c r="R83" s="56"/>
      <c r="S83" s="56"/>
      <c r="T83" s="87"/>
    </row>
    <row r="84" spans="2:20" ht="30" customHeight="1" x14ac:dyDescent="0.3">
      <c r="B84" s="24"/>
      <c r="C84" s="25" t="s">
        <v>185</v>
      </c>
      <c r="D84" s="31">
        <v>1</v>
      </c>
      <c r="E84" s="31">
        <v>2</v>
      </c>
      <c r="F84" s="31" t="s">
        <v>202</v>
      </c>
      <c r="G84" s="31" t="s">
        <v>80</v>
      </c>
      <c r="H84" s="56"/>
      <c r="I84" s="56"/>
      <c r="J84" s="56"/>
      <c r="K84" s="56"/>
      <c r="L84" s="56"/>
      <c r="M84" s="56"/>
      <c r="N84" s="56"/>
      <c r="O84" s="56"/>
      <c r="P84" s="56"/>
      <c r="Q84" s="56"/>
      <c r="R84" s="56"/>
      <c r="S84" s="56"/>
      <c r="T84" s="87"/>
    </row>
    <row r="85" spans="2:20" ht="30" customHeight="1" x14ac:dyDescent="0.3">
      <c r="B85" s="24"/>
      <c r="C85" s="25" t="s">
        <v>186</v>
      </c>
      <c r="D85" s="31" t="s">
        <v>91</v>
      </c>
      <c r="E85" s="31" t="s">
        <v>84</v>
      </c>
      <c r="F85" s="31" t="s">
        <v>83</v>
      </c>
      <c r="G85" s="31" t="s">
        <v>86</v>
      </c>
      <c r="H85" s="56"/>
      <c r="I85" s="56"/>
      <c r="J85" s="56"/>
      <c r="K85" s="56"/>
      <c r="L85" s="56"/>
      <c r="M85" s="56"/>
      <c r="N85" s="56"/>
      <c r="O85" s="56"/>
      <c r="P85" s="56"/>
      <c r="Q85" s="56"/>
      <c r="R85" s="56"/>
      <c r="S85" s="56"/>
      <c r="T85" s="87"/>
    </row>
    <row r="86" spans="2:20" ht="30" customHeight="1" x14ac:dyDescent="0.3">
      <c r="B86" s="24"/>
      <c r="C86" s="25" t="s">
        <v>187</v>
      </c>
      <c r="D86" s="31" t="s">
        <v>91</v>
      </c>
      <c r="E86" s="31" t="s">
        <v>84</v>
      </c>
      <c r="F86" s="31" t="s">
        <v>83</v>
      </c>
      <c r="G86" s="31" t="s">
        <v>86</v>
      </c>
      <c r="H86" s="56"/>
      <c r="I86" s="56"/>
      <c r="J86" s="56"/>
      <c r="K86" s="56"/>
      <c r="L86" s="56"/>
      <c r="M86" s="56"/>
      <c r="N86" s="56"/>
      <c r="O86" s="56"/>
      <c r="P86" s="56"/>
      <c r="Q86" s="56"/>
      <c r="R86" s="56"/>
      <c r="S86" s="56"/>
      <c r="T86" s="87"/>
    </row>
    <row r="87" spans="2:20" ht="30" customHeight="1" x14ac:dyDescent="0.3">
      <c r="B87" s="24"/>
      <c r="C87" s="25" t="s">
        <v>188</v>
      </c>
      <c r="D87" s="31">
        <v>1</v>
      </c>
      <c r="E87" s="31">
        <v>2</v>
      </c>
      <c r="F87" s="31" t="s">
        <v>202</v>
      </c>
      <c r="G87" s="31" t="s">
        <v>80</v>
      </c>
      <c r="H87" s="56"/>
      <c r="I87" s="56"/>
      <c r="J87" s="56"/>
      <c r="K87" s="56"/>
      <c r="L87" s="56"/>
      <c r="M87" s="56"/>
      <c r="N87" s="56"/>
      <c r="O87" s="56"/>
      <c r="P87" s="56"/>
      <c r="Q87" s="56"/>
      <c r="R87" s="56"/>
      <c r="S87" s="56"/>
      <c r="T87" s="87"/>
    </row>
    <row r="88" spans="2:20" ht="30" customHeight="1" x14ac:dyDescent="0.3">
      <c r="B88" s="24"/>
      <c r="C88" s="25" t="s">
        <v>189</v>
      </c>
      <c r="D88" s="31">
        <v>1</v>
      </c>
      <c r="E88" s="31">
        <v>2</v>
      </c>
      <c r="F88" s="31" t="s">
        <v>202</v>
      </c>
      <c r="G88" s="31" t="s">
        <v>80</v>
      </c>
      <c r="H88" s="56"/>
      <c r="I88" s="56"/>
      <c r="J88" s="56"/>
      <c r="K88" s="56"/>
      <c r="L88" s="56"/>
      <c r="M88" s="56"/>
      <c r="N88" s="56"/>
      <c r="O88" s="56"/>
      <c r="P88" s="56"/>
      <c r="Q88" s="56"/>
      <c r="R88" s="56"/>
      <c r="S88" s="56"/>
      <c r="T88" s="87"/>
    </row>
    <row r="89" spans="2:20" s="15" customFormat="1" ht="24" customHeight="1" x14ac:dyDescent="0.3">
      <c r="G89" s="15" t="s">
        <v>221</v>
      </c>
      <c r="H89" s="30" t="str">
        <f>IF(SUM(H80:H88)=0,"",AVERAGE(H80:H88))</f>
        <v/>
      </c>
      <c r="I89" s="30" t="str">
        <f t="shared" ref="I89:S89" si="6">IF(SUM(I80:I88)=0,"",AVERAGE(I80:I88))</f>
        <v/>
      </c>
      <c r="J89" s="30" t="str">
        <f t="shared" si="6"/>
        <v/>
      </c>
      <c r="K89" s="30" t="str">
        <f t="shared" si="6"/>
        <v/>
      </c>
      <c r="L89" s="30" t="str">
        <f t="shared" si="6"/>
        <v/>
      </c>
      <c r="M89" s="30" t="str">
        <f t="shared" si="6"/>
        <v/>
      </c>
      <c r="N89" s="30" t="str">
        <f t="shared" si="6"/>
        <v/>
      </c>
      <c r="O89" s="30" t="str">
        <f t="shared" si="6"/>
        <v/>
      </c>
      <c r="P89" s="30" t="str">
        <f t="shared" si="6"/>
        <v/>
      </c>
      <c r="Q89" s="30" t="str">
        <f t="shared" si="6"/>
        <v/>
      </c>
      <c r="R89" s="30" t="str">
        <f t="shared" si="6"/>
        <v/>
      </c>
      <c r="S89" s="30" t="str">
        <f t="shared" si="6"/>
        <v/>
      </c>
    </row>
    <row r="90" spans="2:20" ht="24" customHeight="1" x14ac:dyDescent="0.3">
      <c r="C90" s="23"/>
      <c r="D90" s="14"/>
      <c r="E90" s="14"/>
      <c r="F90" s="14"/>
      <c r="G90" s="15" t="s">
        <v>222</v>
      </c>
      <c r="H90" s="56"/>
      <c r="I90" s="56"/>
      <c r="J90" s="56"/>
      <c r="K90" s="56"/>
      <c r="L90" s="56"/>
      <c r="M90" s="56"/>
      <c r="N90" s="56"/>
      <c r="O90" s="56"/>
      <c r="P90" s="56"/>
      <c r="Q90" s="56"/>
      <c r="R90" s="56"/>
      <c r="S90" s="56"/>
    </row>
    <row r="91" spans="2:20" x14ac:dyDescent="0.3">
      <c r="C91" s="10"/>
      <c r="D91" s="11"/>
      <c r="E91" s="11"/>
      <c r="F91" s="11"/>
      <c r="G91" s="11"/>
    </row>
    <row r="92" spans="2:20" ht="55.05" customHeight="1" x14ac:dyDescent="0.3">
      <c r="B92" s="28">
        <v>8</v>
      </c>
      <c r="C92" s="165"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92" s="165"/>
      <c r="E92" s="165"/>
      <c r="F92" s="165"/>
      <c r="G92" s="165"/>
    </row>
    <row r="93" spans="2:20" ht="30" customHeight="1" x14ac:dyDescent="0.3">
      <c r="B93" s="24"/>
      <c r="C93" s="25" t="s">
        <v>190</v>
      </c>
      <c r="D93" s="31" t="s">
        <v>91</v>
      </c>
      <c r="E93" s="31" t="s">
        <v>84</v>
      </c>
      <c r="F93" s="31" t="s">
        <v>83</v>
      </c>
      <c r="G93" s="31" t="s">
        <v>86</v>
      </c>
      <c r="H93" s="56"/>
      <c r="I93" s="56"/>
      <c r="J93" s="56"/>
      <c r="K93" s="56"/>
      <c r="L93" s="56"/>
      <c r="M93" s="56"/>
      <c r="N93" s="56"/>
      <c r="O93" s="56"/>
      <c r="P93" s="56"/>
      <c r="Q93" s="56"/>
      <c r="R93" s="56"/>
      <c r="S93" s="56"/>
      <c r="T93" s="87"/>
    </row>
    <row r="94" spans="2:20" ht="30" customHeight="1" x14ac:dyDescent="0.3">
      <c r="B94" s="24"/>
      <c r="C94" s="25" t="s">
        <v>191</v>
      </c>
      <c r="D94" s="31" t="s">
        <v>121</v>
      </c>
      <c r="E94" s="31" t="s">
        <v>211</v>
      </c>
      <c r="F94" s="31" t="s">
        <v>212</v>
      </c>
      <c r="G94" s="31" t="s">
        <v>122</v>
      </c>
      <c r="H94" s="56"/>
      <c r="I94" s="56"/>
      <c r="J94" s="56"/>
      <c r="K94" s="56"/>
      <c r="L94" s="56"/>
      <c r="M94" s="56"/>
      <c r="N94" s="56"/>
      <c r="O94" s="56"/>
      <c r="P94" s="56"/>
      <c r="Q94" s="56"/>
      <c r="R94" s="56"/>
      <c r="S94" s="56"/>
      <c r="T94" s="87"/>
    </row>
    <row r="95" spans="2:20" ht="30" customHeight="1" x14ac:dyDescent="0.3">
      <c r="B95" s="24"/>
      <c r="C95" s="25" t="s">
        <v>192</v>
      </c>
      <c r="D95" s="31" t="s">
        <v>56</v>
      </c>
      <c r="E95" s="31" t="s">
        <v>55</v>
      </c>
      <c r="F95" s="31" t="s">
        <v>54</v>
      </c>
      <c r="G95" s="31" t="s">
        <v>53</v>
      </c>
      <c r="H95" s="56"/>
      <c r="I95" s="56"/>
      <c r="J95" s="56"/>
      <c r="K95" s="56"/>
      <c r="L95" s="56"/>
      <c r="M95" s="56"/>
      <c r="N95" s="56"/>
      <c r="O95" s="56"/>
      <c r="P95" s="56"/>
      <c r="Q95" s="56"/>
      <c r="R95" s="56"/>
      <c r="S95" s="56"/>
      <c r="T95" s="87"/>
    </row>
    <row r="96" spans="2:20" ht="30" customHeight="1" x14ac:dyDescent="0.3">
      <c r="B96" s="24"/>
      <c r="C96" s="25" t="s">
        <v>193</v>
      </c>
      <c r="D96" s="31" t="s">
        <v>123</v>
      </c>
      <c r="E96" s="31" t="s">
        <v>124</v>
      </c>
      <c r="F96" s="31" t="s">
        <v>125</v>
      </c>
      <c r="G96" s="31" t="s">
        <v>126</v>
      </c>
      <c r="H96" s="56"/>
      <c r="I96" s="56"/>
      <c r="J96" s="56"/>
      <c r="K96" s="56"/>
      <c r="L96" s="56"/>
      <c r="M96" s="56"/>
      <c r="N96" s="56"/>
      <c r="O96" s="56"/>
      <c r="P96" s="56"/>
      <c r="Q96" s="56"/>
      <c r="R96" s="56"/>
      <c r="S96" s="56"/>
      <c r="T96" s="87"/>
    </row>
    <row r="97" spans="2:20" ht="30" customHeight="1" x14ac:dyDescent="0.3">
      <c r="B97" s="24"/>
      <c r="C97" s="25" t="s">
        <v>194</v>
      </c>
      <c r="D97" s="31" t="s">
        <v>56</v>
      </c>
      <c r="E97" s="31" t="s">
        <v>55</v>
      </c>
      <c r="F97" s="31" t="s">
        <v>54</v>
      </c>
      <c r="G97" s="31" t="s">
        <v>53</v>
      </c>
      <c r="H97" s="56"/>
      <c r="I97" s="56"/>
      <c r="J97" s="56"/>
      <c r="K97" s="56"/>
      <c r="L97" s="56"/>
      <c r="M97" s="56"/>
      <c r="N97" s="56"/>
      <c r="O97" s="56"/>
      <c r="P97" s="56"/>
      <c r="Q97" s="56"/>
      <c r="R97" s="56"/>
      <c r="S97" s="56"/>
      <c r="T97" s="87"/>
    </row>
    <row r="98" spans="2:20" s="15" customFormat="1" ht="24" customHeight="1" x14ac:dyDescent="0.3">
      <c r="G98" s="15" t="s">
        <v>221</v>
      </c>
      <c r="H98" s="30" t="str">
        <f>IF(SUM(H93:H97)=0,"",AVERAGE(H93:H97))</f>
        <v/>
      </c>
      <c r="I98" s="30" t="str">
        <f t="shared" ref="I98:S98" si="7">IF(SUM(I93:I97)=0,"",AVERAGE(I93:I97))</f>
        <v/>
      </c>
      <c r="J98" s="30" t="str">
        <f t="shared" si="7"/>
        <v/>
      </c>
      <c r="K98" s="30" t="str">
        <f t="shared" si="7"/>
        <v/>
      </c>
      <c r="L98" s="30" t="str">
        <f t="shared" si="7"/>
        <v/>
      </c>
      <c r="M98" s="30" t="str">
        <f t="shared" si="7"/>
        <v/>
      </c>
      <c r="N98" s="30" t="str">
        <f t="shared" si="7"/>
        <v/>
      </c>
      <c r="O98" s="30" t="str">
        <f t="shared" si="7"/>
        <v/>
      </c>
      <c r="P98" s="30" t="str">
        <f t="shared" si="7"/>
        <v/>
      </c>
      <c r="Q98" s="30" t="str">
        <f t="shared" si="7"/>
        <v/>
      </c>
      <c r="R98" s="30" t="str">
        <f t="shared" si="7"/>
        <v/>
      </c>
      <c r="S98" s="30" t="str">
        <f t="shared" si="7"/>
        <v/>
      </c>
    </row>
    <row r="99" spans="2:20" ht="24" customHeight="1" x14ac:dyDescent="0.3">
      <c r="C99" s="23"/>
      <c r="D99" s="14"/>
      <c r="E99" s="14"/>
      <c r="F99" s="14"/>
      <c r="G99" s="15" t="s">
        <v>222</v>
      </c>
      <c r="H99" s="56"/>
      <c r="I99" s="56"/>
      <c r="J99" s="56"/>
      <c r="K99" s="56"/>
      <c r="L99" s="56"/>
      <c r="M99" s="56"/>
      <c r="N99" s="56"/>
      <c r="O99" s="56"/>
      <c r="P99" s="56"/>
      <c r="Q99" s="56"/>
      <c r="R99" s="56"/>
      <c r="S99" s="56"/>
    </row>
    <row r="100" spans="2:20" x14ac:dyDescent="0.3">
      <c r="C100" s="10"/>
      <c r="D100" s="11"/>
      <c r="E100" s="11"/>
      <c r="F100" s="11"/>
      <c r="G100" s="11"/>
    </row>
    <row r="101" spans="2:20" ht="52.05" customHeight="1" x14ac:dyDescent="0.3">
      <c r="B101" s="28">
        <v>9</v>
      </c>
      <c r="C101" s="165"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101" s="165"/>
      <c r="E101" s="165"/>
      <c r="F101" s="165"/>
      <c r="G101" s="165"/>
    </row>
    <row r="102" spans="2:20" ht="30" customHeight="1" x14ac:dyDescent="0.3">
      <c r="B102" s="24"/>
      <c r="C102" s="25" t="s">
        <v>195</v>
      </c>
      <c r="D102" s="31" t="s">
        <v>127</v>
      </c>
      <c r="E102" s="31" t="s">
        <v>128</v>
      </c>
      <c r="F102" s="31" t="s">
        <v>129</v>
      </c>
      <c r="G102" s="31" t="s">
        <v>130</v>
      </c>
      <c r="H102" s="56"/>
      <c r="I102" s="56"/>
      <c r="J102" s="56"/>
      <c r="K102" s="56"/>
      <c r="L102" s="56"/>
      <c r="M102" s="56"/>
      <c r="N102" s="56"/>
      <c r="O102" s="56"/>
      <c r="P102" s="56"/>
      <c r="Q102" s="56"/>
      <c r="R102" s="56"/>
      <c r="S102" s="56"/>
      <c r="T102" s="87"/>
    </row>
    <row r="103" spans="2:20" ht="30" customHeight="1" x14ac:dyDescent="0.3">
      <c r="B103" s="24"/>
      <c r="C103" s="25" t="s">
        <v>196</v>
      </c>
      <c r="D103" s="31" t="s">
        <v>127</v>
      </c>
      <c r="E103" s="31" t="s">
        <v>128</v>
      </c>
      <c r="F103" s="31" t="s">
        <v>129</v>
      </c>
      <c r="G103" s="31" t="s">
        <v>130</v>
      </c>
      <c r="H103" s="56"/>
      <c r="I103" s="56"/>
      <c r="J103" s="56"/>
      <c r="K103" s="56"/>
      <c r="L103" s="56"/>
      <c r="M103" s="56"/>
      <c r="N103" s="56"/>
      <c r="O103" s="56"/>
      <c r="P103" s="56"/>
      <c r="Q103" s="56"/>
      <c r="R103" s="56"/>
      <c r="S103" s="56"/>
      <c r="T103" s="87"/>
    </row>
    <row r="104" spans="2:20" ht="30" customHeight="1" x14ac:dyDescent="0.3">
      <c r="B104" s="24"/>
      <c r="C104" s="25" t="s">
        <v>197</v>
      </c>
      <c r="D104" s="31" t="s">
        <v>127</v>
      </c>
      <c r="E104" s="31" t="s">
        <v>128</v>
      </c>
      <c r="F104" s="31" t="s">
        <v>129</v>
      </c>
      <c r="G104" s="31" t="s">
        <v>130</v>
      </c>
      <c r="H104" s="56"/>
      <c r="I104" s="56"/>
      <c r="J104" s="56"/>
      <c r="K104" s="56"/>
      <c r="L104" s="56"/>
      <c r="M104" s="56"/>
      <c r="N104" s="56"/>
      <c r="O104" s="56"/>
      <c r="P104" s="56"/>
      <c r="Q104" s="56"/>
      <c r="R104" s="56"/>
      <c r="S104" s="56"/>
      <c r="T104" s="87"/>
    </row>
    <row r="105" spans="2:20" ht="30" customHeight="1" x14ac:dyDescent="0.3">
      <c r="B105" s="24"/>
      <c r="C105" s="25" t="s">
        <v>198</v>
      </c>
      <c r="D105" s="31" t="s">
        <v>131</v>
      </c>
      <c r="E105" s="31" t="s">
        <v>132</v>
      </c>
      <c r="F105" s="31" t="s">
        <v>229</v>
      </c>
      <c r="G105" s="31" t="s">
        <v>133</v>
      </c>
      <c r="H105" s="56"/>
      <c r="I105" s="56"/>
      <c r="J105" s="56"/>
      <c r="K105" s="56"/>
      <c r="L105" s="56"/>
      <c r="M105" s="56"/>
      <c r="N105" s="56"/>
      <c r="O105" s="56"/>
      <c r="P105" s="56"/>
      <c r="Q105" s="56"/>
      <c r="R105" s="56"/>
      <c r="S105" s="56"/>
      <c r="T105" s="87"/>
    </row>
    <row r="106" spans="2:20" s="15" customFormat="1" ht="24" customHeight="1" x14ac:dyDescent="0.3">
      <c r="G106" s="15" t="s">
        <v>221</v>
      </c>
      <c r="H106" s="30" t="str">
        <f>IF(SUM(H102:H105)=0,"",AVERAGE(H102:H105))</f>
        <v/>
      </c>
      <c r="I106" s="30" t="str">
        <f t="shared" ref="I106:S106" si="8">IF(SUM(I102:I105)=0,"",AVERAGE(I102:I105))</f>
        <v/>
      </c>
      <c r="J106" s="30" t="str">
        <f t="shared" si="8"/>
        <v/>
      </c>
      <c r="K106" s="30" t="str">
        <f t="shared" si="8"/>
        <v/>
      </c>
      <c r="L106" s="30" t="str">
        <f t="shared" si="8"/>
        <v/>
      </c>
      <c r="M106" s="30" t="str">
        <f t="shared" si="8"/>
        <v/>
      </c>
      <c r="N106" s="30" t="str">
        <f t="shared" si="8"/>
        <v/>
      </c>
      <c r="O106" s="30" t="str">
        <f t="shared" si="8"/>
        <v/>
      </c>
      <c r="P106" s="30" t="str">
        <f t="shared" si="8"/>
        <v/>
      </c>
      <c r="Q106" s="30" t="str">
        <f t="shared" si="8"/>
        <v/>
      </c>
      <c r="R106" s="30" t="str">
        <f t="shared" si="8"/>
        <v/>
      </c>
      <c r="S106" s="30" t="str">
        <f t="shared" si="8"/>
        <v/>
      </c>
    </row>
    <row r="107" spans="2:20" ht="24" customHeight="1" x14ac:dyDescent="0.3">
      <c r="C107" s="23"/>
      <c r="D107" s="14"/>
      <c r="E107" s="14"/>
      <c r="F107" s="14"/>
      <c r="G107" s="15" t="s">
        <v>222</v>
      </c>
      <c r="H107" s="56"/>
      <c r="I107" s="56"/>
      <c r="J107" s="56"/>
      <c r="K107" s="56"/>
      <c r="L107" s="56"/>
      <c r="M107" s="56"/>
      <c r="N107" s="56"/>
      <c r="O107" s="56"/>
      <c r="P107" s="56"/>
      <c r="Q107" s="56"/>
      <c r="R107" s="56"/>
      <c r="S107" s="56"/>
    </row>
    <row r="108" spans="2:20" x14ac:dyDescent="0.3">
      <c r="C108" s="10"/>
      <c r="D108" s="11"/>
      <c r="E108" s="11"/>
      <c r="F108" s="11"/>
      <c r="G108" s="11"/>
    </row>
    <row r="109" spans="2:20" ht="57" customHeight="1" x14ac:dyDescent="0.3">
      <c r="B109" s="28">
        <v>10</v>
      </c>
      <c r="C109" s="165"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109" s="165"/>
      <c r="E109" s="165"/>
      <c r="F109" s="165"/>
      <c r="G109" s="165"/>
    </row>
    <row r="110" spans="2:20" ht="30" customHeight="1" x14ac:dyDescent="0.3">
      <c r="B110" s="24"/>
      <c r="C110" s="25" t="s">
        <v>199</v>
      </c>
      <c r="D110" s="31" t="s">
        <v>56</v>
      </c>
      <c r="E110" s="31" t="s">
        <v>55</v>
      </c>
      <c r="F110" s="31" t="s">
        <v>54</v>
      </c>
      <c r="G110" s="31" t="s">
        <v>53</v>
      </c>
      <c r="H110" s="85"/>
      <c r="I110" s="85"/>
      <c r="J110" s="85"/>
      <c r="K110" s="85"/>
      <c r="L110" s="85"/>
      <c r="M110" s="85"/>
      <c r="N110" s="85"/>
      <c r="O110" s="85"/>
      <c r="P110" s="85"/>
      <c r="Q110" s="85"/>
      <c r="R110" s="85"/>
      <c r="S110" s="85"/>
      <c r="T110" s="87"/>
    </row>
    <row r="111" spans="2:20" ht="30" customHeight="1" x14ac:dyDescent="0.3">
      <c r="B111" s="24"/>
      <c r="C111" s="25" t="s">
        <v>200</v>
      </c>
      <c r="D111" s="31" t="s">
        <v>56</v>
      </c>
      <c r="E111" s="31" t="s">
        <v>55</v>
      </c>
      <c r="F111" s="31" t="s">
        <v>54</v>
      </c>
      <c r="G111" s="31" t="s">
        <v>53</v>
      </c>
      <c r="H111" s="85"/>
      <c r="I111" s="85"/>
      <c r="J111" s="85"/>
      <c r="K111" s="85"/>
      <c r="L111" s="85"/>
      <c r="M111" s="85"/>
      <c r="N111" s="85"/>
      <c r="O111" s="85"/>
      <c r="P111" s="85"/>
      <c r="Q111" s="85"/>
      <c r="R111" s="85"/>
      <c r="S111" s="85"/>
      <c r="T111" s="87"/>
    </row>
    <row r="112" spans="2:20" ht="30" customHeight="1" x14ac:dyDescent="0.3">
      <c r="B112" s="24"/>
      <c r="C112" s="25" t="s">
        <v>201</v>
      </c>
      <c r="D112" s="31" t="s">
        <v>56</v>
      </c>
      <c r="E112" s="31" t="s">
        <v>55</v>
      </c>
      <c r="F112" s="31" t="s">
        <v>54</v>
      </c>
      <c r="G112" s="31" t="s">
        <v>53</v>
      </c>
      <c r="H112" s="85"/>
      <c r="I112" s="85"/>
      <c r="J112" s="85"/>
      <c r="K112" s="85"/>
      <c r="L112" s="85"/>
      <c r="M112" s="85"/>
      <c r="N112" s="85"/>
      <c r="O112" s="85"/>
      <c r="P112" s="85"/>
      <c r="Q112" s="85"/>
      <c r="R112" s="85"/>
      <c r="S112" s="85"/>
      <c r="T112" s="87"/>
    </row>
    <row r="113" spans="3:19" s="15" customFormat="1" ht="24" customHeight="1" x14ac:dyDescent="0.3">
      <c r="G113" s="15" t="s">
        <v>221</v>
      </c>
      <c r="H113" s="30" t="str">
        <f>IF(SUM(H110:H112)=0,"",AVERAGE(H110:H112))</f>
        <v/>
      </c>
      <c r="I113" s="30" t="str">
        <f t="shared" ref="I113:S113" si="9">IF(SUM(I110:I112)=0,"",AVERAGE(I110:I112))</f>
        <v/>
      </c>
      <c r="J113" s="30" t="str">
        <f t="shared" si="9"/>
        <v/>
      </c>
      <c r="K113" s="30" t="str">
        <f t="shared" si="9"/>
        <v/>
      </c>
      <c r="L113" s="30" t="str">
        <f t="shared" ref="L113" si="10">IF(SUM(L110:L112)=0,"",AVERAGE(L110:L112))</f>
        <v/>
      </c>
      <c r="M113" s="30" t="str">
        <f t="shared" ref="M113" si="11">IF(SUM(M110:M112)=0,"",AVERAGE(M110:M112))</f>
        <v/>
      </c>
      <c r="N113" s="30" t="str">
        <f t="shared" ref="N113" si="12">IF(SUM(N110:N112)=0,"",AVERAGE(N110:N112))</f>
        <v/>
      </c>
      <c r="O113" s="30" t="str">
        <f t="shared" si="9"/>
        <v/>
      </c>
      <c r="P113" s="30" t="str">
        <f t="shared" si="9"/>
        <v/>
      </c>
      <c r="Q113" s="30" t="str">
        <f t="shared" si="9"/>
        <v/>
      </c>
      <c r="R113" s="30" t="str">
        <f t="shared" si="9"/>
        <v/>
      </c>
      <c r="S113" s="30" t="str">
        <f t="shared" si="9"/>
        <v/>
      </c>
    </row>
    <row r="114" spans="3:19" ht="24" customHeight="1" x14ac:dyDescent="0.3">
      <c r="C114" s="23"/>
      <c r="D114" s="14"/>
      <c r="E114" s="14"/>
      <c r="F114" s="14"/>
      <c r="G114" s="15" t="s">
        <v>222</v>
      </c>
      <c r="H114" s="56"/>
      <c r="I114" s="56"/>
      <c r="J114" s="56"/>
      <c r="K114" s="56"/>
      <c r="L114" s="56"/>
      <c r="M114" s="56"/>
      <c r="N114" s="56"/>
      <c r="O114" s="56"/>
      <c r="P114" s="56"/>
      <c r="Q114" s="56"/>
      <c r="R114" s="56"/>
      <c r="S114" s="56"/>
    </row>
    <row r="115" spans="3:19" ht="16.95" customHeight="1" x14ac:dyDescent="0.3"/>
    <row r="116" spans="3:19" ht="16.95" customHeight="1" x14ac:dyDescent="0.3">
      <c r="E116" s="7" t="s">
        <v>225</v>
      </c>
    </row>
    <row r="117" spans="3:19" ht="16.95" customHeight="1" x14ac:dyDescent="0.3">
      <c r="F117" s="34" t="s">
        <v>226</v>
      </c>
      <c r="G117" s="9">
        <v>1</v>
      </c>
      <c r="H117" s="35" t="str">
        <f>IF(H21="",H20,H21)</f>
        <v/>
      </c>
      <c r="I117" s="35" t="str">
        <f t="shared" ref="I117:S117" si="13">IF(I21="",I20,I21)</f>
        <v/>
      </c>
      <c r="J117" s="35" t="str">
        <f t="shared" si="13"/>
        <v/>
      </c>
      <c r="K117" s="35" t="str">
        <f t="shared" si="13"/>
        <v/>
      </c>
      <c r="L117" s="35" t="str">
        <f t="shared" si="13"/>
        <v/>
      </c>
      <c r="M117" s="35" t="str">
        <f t="shared" si="13"/>
        <v/>
      </c>
      <c r="N117" s="35" t="str">
        <f t="shared" si="13"/>
        <v/>
      </c>
      <c r="O117" s="35" t="str">
        <f t="shared" si="13"/>
        <v/>
      </c>
      <c r="P117" s="35" t="str">
        <f t="shared" si="13"/>
        <v/>
      </c>
      <c r="Q117" s="35" t="str">
        <f t="shared" si="13"/>
        <v/>
      </c>
      <c r="R117" s="35" t="str">
        <f t="shared" si="13"/>
        <v/>
      </c>
      <c r="S117" s="35" t="str">
        <f t="shared" si="13"/>
        <v/>
      </c>
    </row>
    <row r="118" spans="3:19" ht="16.95" customHeight="1" x14ac:dyDescent="0.3">
      <c r="F118" s="34" t="s">
        <v>226</v>
      </c>
      <c r="G118" s="9">
        <f>1+G117</f>
        <v>2</v>
      </c>
      <c r="H118" s="35" t="str">
        <f>IF(H28="",H27,H28)</f>
        <v/>
      </c>
      <c r="I118" s="35" t="str">
        <f t="shared" ref="I118:S118" si="14">IF(I28="",I27,I28)</f>
        <v/>
      </c>
      <c r="J118" s="35" t="str">
        <f t="shared" si="14"/>
        <v/>
      </c>
      <c r="K118" s="35" t="str">
        <f t="shared" si="14"/>
        <v/>
      </c>
      <c r="L118" s="35" t="str">
        <f t="shared" si="14"/>
        <v/>
      </c>
      <c r="M118" s="35" t="str">
        <f t="shared" si="14"/>
        <v/>
      </c>
      <c r="N118" s="35" t="str">
        <f t="shared" si="14"/>
        <v/>
      </c>
      <c r="O118" s="35" t="str">
        <f t="shared" si="14"/>
        <v/>
      </c>
      <c r="P118" s="35" t="str">
        <f t="shared" si="14"/>
        <v/>
      </c>
      <c r="Q118" s="35" t="str">
        <f t="shared" si="14"/>
        <v/>
      </c>
      <c r="R118" s="35" t="str">
        <f t="shared" si="14"/>
        <v/>
      </c>
      <c r="S118" s="35" t="str">
        <f t="shared" si="14"/>
        <v/>
      </c>
    </row>
    <row r="119" spans="3:19" ht="16.95" customHeight="1" x14ac:dyDescent="0.3">
      <c r="F119" s="34" t="s">
        <v>226</v>
      </c>
      <c r="G119" s="9">
        <f t="shared" ref="G119:G126" si="15">1+G118</f>
        <v>3</v>
      </c>
      <c r="H119" s="35" t="str">
        <f>IF(H41="",H40,H41)</f>
        <v/>
      </c>
      <c r="I119" s="35" t="str">
        <f t="shared" ref="I119:S119" si="16">IF(I41="",I40,I41)</f>
        <v/>
      </c>
      <c r="J119" s="35" t="str">
        <f t="shared" si="16"/>
        <v/>
      </c>
      <c r="K119" s="35" t="str">
        <f t="shared" si="16"/>
        <v/>
      </c>
      <c r="L119" s="35" t="str">
        <f t="shared" si="16"/>
        <v/>
      </c>
      <c r="M119" s="35" t="str">
        <f t="shared" si="16"/>
        <v/>
      </c>
      <c r="N119" s="35" t="str">
        <f t="shared" si="16"/>
        <v/>
      </c>
      <c r="O119" s="35" t="str">
        <f t="shared" si="16"/>
        <v/>
      </c>
      <c r="P119" s="35" t="str">
        <f t="shared" si="16"/>
        <v/>
      </c>
      <c r="Q119" s="35" t="str">
        <f t="shared" si="16"/>
        <v/>
      </c>
      <c r="R119" s="35" t="str">
        <f t="shared" si="16"/>
        <v/>
      </c>
      <c r="S119" s="35" t="str">
        <f t="shared" si="16"/>
        <v/>
      </c>
    </row>
    <row r="120" spans="3:19" ht="16.95" customHeight="1" x14ac:dyDescent="0.3">
      <c r="F120" s="34" t="s">
        <v>226</v>
      </c>
      <c r="G120" s="9">
        <f t="shared" si="15"/>
        <v>4</v>
      </c>
      <c r="H120" s="35" t="str">
        <f>IF(H52="",H51,H52)</f>
        <v/>
      </c>
      <c r="I120" s="35" t="str">
        <f t="shared" ref="I120:S120" si="17">IF(I52="",I51,I52)</f>
        <v/>
      </c>
      <c r="J120" s="35" t="str">
        <f t="shared" si="17"/>
        <v/>
      </c>
      <c r="K120" s="35" t="str">
        <f t="shared" si="17"/>
        <v/>
      </c>
      <c r="L120" s="35" t="str">
        <f t="shared" si="17"/>
        <v/>
      </c>
      <c r="M120" s="35" t="str">
        <f t="shared" si="17"/>
        <v/>
      </c>
      <c r="N120" s="35" t="str">
        <f t="shared" si="17"/>
        <v/>
      </c>
      <c r="O120" s="35" t="str">
        <f t="shared" si="17"/>
        <v/>
      </c>
      <c r="P120" s="35" t="str">
        <f t="shared" si="17"/>
        <v/>
      </c>
      <c r="Q120" s="35" t="str">
        <f t="shared" si="17"/>
        <v/>
      </c>
      <c r="R120" s="35" t="str">
        <f t="shared" si="17"/>
        <v/>
      </c>
      <c r="S120" s="35" t="str">
        <f t="shared" si="17"/>
        <v/>
      </c>
    </row>
    <row r="121" spans="3:19" ht="16.95" customHeight="1" x14ac:dyDescent="0.3">
      <c r="F121" s="34" t="s">
        <v>226</v>
      </c>
      <c r="G121" s="9">
        <f t="shared" si="15"/>
        <v>5</v>
      </c>
      <c r="H121" s="35" t="str">
        <f>IF(H65="",H64,H65)</f>
        <v/>
      </c>
      <c r="I121" s="35" t="str">
        <f t="shared" ref="I121:S121" si="18">IF(I65="",I64,I65)</f>
        <v/>
      </c>
      <c r="J121" s="35" t="str">
        <f t="shared" si="18"/>
        <v/>
      </c>
      <c r="K121" s="35" t="str">
        <f t="shared" si="18"/>
        <v/>
      </c>
      <c r="L121" s="35" t="str">
        <f t="shared" si="18"/>
        <v/>
      </c>
      <c r="M121" s="35" t="str">
        <f t="shared" si="18"/>
        <v/>
      </c>
      <c r="N121" s="35" t="str">
        <f t="shared" si="18"/>
        <v/>
      </c>
      <c r="O121" s="35" t="str">
        <f t="shared" si="18"/>
        <v/>
      </c>
      <c r="P121" s="35" t="str">
        <f t="shared" si="18"/>
        <v/>
      </c>
      <c r="Q121" s="35" t="str">
        <f t="shared" si="18"/>
        <v/>
      </c>
      <c r="R121" s="35" t="str">
        <f t="shared" si="18"/>
        <v/>
      </c>
      <c r="S121" s="35" t="str">
        <f t="shared" si="18"/>
        <v/>
      </c>
    </row>
    <row r="122" spans="3:19" ht="16.95" customHeight="1" x14ac:dyDescent="0.3">
      <c r="F122" s="34" t="s">
        <v>226</v>
      </c>
      <c r="G122" s="9">
        <f t="shared" si="15"/>
        <v>6</v>
      </c>
      <c r="H122" s="35" t="str">
        <f>IF(H77="",H76,H77)</f>
        <v/>
      </c>
      <c r="I122" s="35" t="str">
        <f t="shared" ref="I122:S122" si="19">IF(I77="",I76,I77)</f>
        <v/>
      </c>
      <c r="J122" s="35" t="str">
        <f t="shared" si="19"/>
        <v/>
      </c>
      <c r="K122" s="35" t="str">
        <f t="shared" si="19"/>
        <v/>
      </c>
      <c r="L122" s="35" t="str">
        <f t="shared" si="19"/>
        <v/>
      </c>
      <c r="M122" s="35" t="str">
        <f t="shared" si="19"/>
        <v/>
      </c>
      <c r="N122" s="35" t="str">
        <f t="shared" si="19"/>
        <v/>
      </c>
      <c r="O122" s="35" t="str">
        <f t="shared" si="19"/>
        <v/>
      </c>
      <c r="P122" s="35" t="str">
        <f t="shared" si="19"/>
        <v/>
      </c>
      <c r="Q122" s="35" t="str">
        <f t="shared" si="19"/>
        <v/>
      </c>
      <c r="R122" s="35" t="str">
        <f t="shared" si="19"/>
        <v/>
      </c>
      <c r="S122" s="35" t="str">
        <f t="shared" si="19"/>
        <v/>
      </c>
    </row>
    <row r="123" spans="3:19" ht="16.95" customHeight="1" x14ac:dyDescent="0.3">
      <c r="F123" s="34" t="s">
        <v>226</v>
      </c>
      <c r="G123" s="9">
        <f t="shared" si="15"/>
        <v>7</v>
      </c>
      <c r="H123" s="35" t="str">
        <f>IF(H90="",H89,H90)</f>
        <v/>
      </c>
      <c r="I123" s="35" t="str">
        <f t="shared" ref="I123:S123" si="20">IF(I90="",I89,I90)</f>
        <v/>
      </c>
      <c r="J123" s="35" t="str">
        <f t="shared" si="20"/>
        <v/>
      </c>
      <c r="K123" s="35" t="str">
        <f t="shared" si="20"/>
        <v/>
      </c>
      <c r="L123" s="35" t="str">
        <f t="shared" si="20"/>
        <v/>
      </c>
      <c r="M123" s="35" t="str">
        <f t="shared" si="20"/>
        <v/>
      </c>
      <c r="N123" s="35" t="str">
        <f t="shared" si="20"/>
        <v/>
      </c>
      <c r="O123" s="35" t="str">
        <f t="shared" si="20"/>
        <v/>
      </c>
      <c r="P123" s="35" t="str">
        <f t="shared" si="20"/>
        <v/>
      </c>
      <c r="Q123" s="35" t="str">
        <f t="shared" si="20"/>
        <v/>
      </c>
      <c r="R123" s="35" t="str">
        <f t="shared" si="20"/>
        <v/>
      </c>
      <c r="S123" s="35" t="str">
        <f t="shared" si="20"/>
        <v/>
      </c>
    </row>
    <row r="124" spans="3:19" ht="16.95" customHeight="1" x14ac:dyDescent="0.3">
      <c r="F124" s="34" t="s">
        <v>226</v>
      </c>
      <c r="G124" s="9">
        <f t="shared" si="15"/>
        <v>8</v>
      </c>
      <c r="H124" s="35" t="str">
        <f>IF(H99="",H98,H99)</f>
        <v/>
      </c>
      <c r="I124" s="35" t="str">
        <f t="shared" ref="I124:S124" si="21">IF(I99="",I98,I99)</f>
        <v/>
      </c>
      <c r="J124" s="35" t="str">
        <f t="shared" si="21"/>
        <v/>
      </c>
      <c r="K124" s="35" t="str">
        <f t="shared" si="21"/>
        <v/>
      </c>
      <c r="L124" s="35" t="str">
        <f t="shared" si="21"/>
        <v/>
      </c>
      <c r="M124" s="35" t="str">
        <f t="shared" si="21"/>
        <v/>
      </c>
      <c r="N124" s="35" t="str">
        <f t="shared" si="21"/>
        <v/>
      </c>
      <c r="O124" s="35" t="str">
        <f t="shared" si="21"/>
        <v/>
      </c>
      <c r="P124" s="35" t="str">
        <f t="shared" si="21"/>
        <v/>
      </c>
      <c r="Q124" s="35" t="str">
        <f t="shared" si="21"/>
        <v/>
      </c>
      <c r="R124" s="35" t="str">
        <f t="shared" si="21"/>
        <v/>
      </c>
      <c r="S124" s="35" t="str">
        <f t="shared" si="21"/>
        <v/>
      </c>
    </row>
    <row r="125" spans="3:19" ht="16.95" customHeight="1" x14ac:dyDescent="0.3">
      <c r="F125" s="34" t="s">
        <v>226</v>
      </c>
      <c r="G125" s="9">
        <f t="shared" si="15"/>
        <v>9</v>
      </c>
      <c r="H125" s="35" t="str">
        <f>IF(H107="",H106,H107)</f>
        <v/>
      </c>
      <c r="I125" s="35" t="str">
        <f t="shared" ref="I125:S125" si="22">IF(I107="",I106,I107)</f>
        <v/>
      </c>
      <c r="J125" s="35" t="str">
        <f t="shared" si="22"/>
        <v/>
      </c>
      <c r="K125" s="35" t="str">
        <f t="shared" si="22"/>
        <v/>
      </c>
      <c r="L125" s="35" t="str">
        <f t="shared" si="22"/>
        <v/>
      </c>
      <c r="M125" s="35" t="str">
        <f t="shared" si="22"/>
        <v/>
      </c>
      <c r="N125" s="35" t="str">
        <f t="shared" si="22"/>
        <v/>
      </c>
      <c r="O125" s="35" t="str">
        <f t="shared" si="22"/>
        <v/>
      </c>
      <c r="P125" s="35" t="str">
        <f t="shared" si="22"/>
        <v/>
      </c>
      <c r="Q125" s="35" t="str">
        <f t="shared" si="22"/>
        <v/>
      </c>
      <c r="R125" s="35" t="str">
        <f t="shared" si="22"/>
        <v/>
      </c>
      <c r="S125" s="35" t="str">
        <f t="shared" si="22"/>
        <v/>
      </c>
    </row>
    <row r="126" spans="3:19" ht="16.95" customHeight="1" x14ac:dyDescent="0.3">
      <c r="F126" s="34" t="s">
        <v>226</v>
      </c>
      <c r="G126" s="9">
        <f t="shared" si="15"/>
        <v>10</v>
      </c>
      <c r="H126" s="35" t="str">
        <f>IF(H114="",H113,H114)</f>
        <v/>
      </c>
      <c r="I126" s="35" t="str">
        <f t="shared" ref="I126:S126" si="23">IF(I114="",I113,I114)</f>
        <v/>
      </c>
      <c r="J126" s="35" t="str">
        <f t="shared" si="23"/>
        <v/>
      </c>
      <c r="K126" s="35" t="str">
        <f t="shared" si="23"/>
        <v/>
      </c>
      <c r="L126" s="35" t="str">
        <f t="shared" si="23"/>
        <v/>
      </c>
      <c r="M126" s="35" t="str">
        <f t="shared" si="23"/>
        <v/>
      </c>
      <c r="N126" s="35" t="str">
        <f t="shared" si="23"/>
        <v/>
      </c>
      <c r="O126" s="35" t="str">
        <f t="shared" si="23"/>
        <v/>
      </c>
      <c r="P126" s="35" t="str">
        <f t="shared" si="23"/>
        <v/>
      </c>
      <c r="Q126" s="35" t="str">
        <f t="shared" si="23"/>
        <v/>
      </c>
      <c r="R126" s="35" t="str">
        <f t="shared" si="23"/>
        <v/>
      </c>
      <c r="S126" s="35" t="str">
        <f t="shared" si="23"/>
        <v/>
      </c>
    </row>
    <row r="127" spans="3:19" ht="16.95" customHeight="1" x14ac:dyDescent="0.3">
      <c r="C127" s="34" t="str">
        <f>'Candidate Ratings'!C24</f>
        <v>Overall average required to qualify:</v>
      </c>
      <c r="D127" s="9" t="str">
        <f>IF($F$4="A",3.2,IF($F$4="B",2.5,IF($F$4="C",1.6,"")))</f>
        <v/>
      </c>
      <c r="H127" s="39">
        <f>SUM(H117:H126)/10</f>
        <v>0</v>
      </c>
      <c r="I127" s="39">
        <f t="shared" ref="I127:S127" si="24">SUM(I117:I126)/10</f>
        <v>0</v>
      </c>
      <c r="J127" s="39">
        <f t="shared" si="24"/>
        <v>0</v>
      </c>
      <c r="K127" s="39">
        <f t="shared" si="24"/>
        <v>0</v>
      </c>
      <c r="L127" s="39">
        <f t="shared" si="24"/>
        <v>0</v>
      </c>
      <c r="M127" s="39">
        <f t="shared" ref="M127" si="25">SUM(M117:M126)/10</f>
        <v>0</v>
      </c>
      <c r="N127" s="39">
        <f t="shared" ref="N127" si="26">SUM(N117:N126)/10</f>
        <v>0</v>
      </c>
      <c r="O127" s="39">
        <f t="shared" si="24"/>
        <v>0</v>
      </c>
      <c r="P127" s="39">
        <f t="shared" si="24"/>
        <v>0</v>
      </c>
      <c r="Q127" s="39">
        <f t="shared" si="24"/>
        <v>0</v>
      </c>
      <c r="R127" s="39">
        <f t="shared" si="24"/>
        <v>0</v>
      </c>
      <c r="S127" s="39">
        <f t="shared" si="24"/>
        <v>0</v>
      </c>
    </row>
    <row r="128" spans="3:19" ht="16.95" customHeight="1" x14ac:dyDescent="0.3">
      <c r="H128" s="39" t="str">
        <f t="shared" ref="H128:S128" si="27">IF(H127&gt;$D$127,"OK","")</f>
        <v/>
      </c>
      <c r="I128" s="39" t="str">
        <f t="shared" si="27"/>
        <v/>
      </c>
      <c r="J128" s="39" t="str">
        <f t="shared" si="27"/>
        <v/>
      </c>
      <c r="K128" s="39" t="str">
        <f t="shared" si="27"/>
        <v/>
      </c>
      <c r="L128" s="39" t="str">
        <f t="shared" si="27"/>
        <v/>
      </c>
      <c r="M128" s="39" t="str">
        <f t="shared" si="27"/>
        <v/>
      </c>
      <c r="N128" s="39" t="str">
        <f t="shared" si="27"/>
        <v/>
      </c>
      <c r="O128" s="39" t="str">
        <f t="shared" si="27"/>
        <v/>
      </c>
      <c r="P128" s="39" t="str">
        <f t="shared" si="27"/>
        <v/>
      </c>
      <c r="Q128" s="39" t="str">
        <f t="shared" si="27"/>
        <v/>
      </c>
      <c r="R128" s="39" t="str">
        <f t="shared" si="27"/>
        <v/>
      </c>
      <c r="S128" s="39" t="str">
        <f t="shared" si="27"/>
        <v/>
      </c>
    </row>
    <row r="129" spans="3:3" ht="16.95" customHeight="1" x14ac:dyDescent="0.3"/>
    <row r="130" spans="3:3" ht="16.95" customHeight="1" x14ac:dyDescent="0.3">
      <c r="C130" s="36" t="str">
        <f>Instructions!B31</f>
        <v>version 1.0 Endorsed by CVMB 10.01.2017</v>
      </c>
    </row>
    <row r="131" spans="3:3" ht="16.95" customHeight="1" x14ac:dyDescent="0.3"/>
    <row r="132" spans="3:3" ht="16.95" customHeight="1" x14ac:dyDescent="0.3"/>
    <row r="133" spans="3:3" ht="16.95" customHeight="1" x14ac:dyDescent="0.3"/>
    <row r="134" spans="3:3" ht="16.95" customHeight="1" x14ac:dyDescent="0.3"/>
    <row r="135" spans="3:3" ht="16.95" customHeight="1" x14ac:dyDescent="0.3"/>
    <row r="136" spans="3:3" ht="16.95" customHeight="1" x14ac:dyDescent="0.3"/>
    <row r="137" spans="3:3" ht="16.95" customHeight="1" x14ac:dyDescent="0.3"/>
    <row r="138" spans="3:3" ht="16.95" customHeight="1" x14ac:dyDescent="0.3"/>
    <row r="139" spans="3:3" ht="16.95" customHeight="1" x14ac:dyDescent="0.3"/>
    <row r="140" spans="3:3" ht="16.95" customHeight="1" x14ac:dyDescent="0.3"/>
    <row r="141" spans="3:3" ht="16.95" customHeight="1" x14ac:dyDescent="0.3"/>
    <row r="142" spans="3:3" ht="16.95" customHeight="1" x14ac:dyDescent="0.3"/>
    <row r="143" spans="3:3" ht="16.95" customHeight="1" x14ac:dyDescent="0.3"/>
    <row r="144" spans="3:3" ht="16.95" customHeight="1" x14ac:dyDescent="0.3"/>
    <row r="145" ht="16.95" customHeight="1" x14ac:dyDescent="0.3"/>
    <row r="146" ht="16.95" customHeight="1" x14ac:dyDescent="0.3"/>
    <row r="147" ht="16.95" customHeight="1" x14ac:dyDescent="0.3"/>
    <row r="148" ht="16.95" customHeight="1" x14ac:dyDescent="0.3"/>
    <row r="149" ht="16.95" customHeight="1" x14ac:dyDescent="0.3"/>
    <row r="150" ht="16.95" customHeight="1" x14ac:dyDescent="0.3"/>
    <row r="151" ht="16.95" customHeight="1" x14ac:dyDescent="0.3"/>
    <row r="152" ht="16.95" customHeight="1" x14ac:dyDescent="0.3"/>
    <row r="153" ht="16.95" customHeight="1" x14ac:dyDescent="0.3"/>
    <row r="154" ht="16.95" customHeight="1" x14ac:dyDescent="0.3"/>
    <row r="155" ht="16.95" customHeight="1" x14ac:dyDescent="0.3"/>
    <row r="156" ht="16.95" customHeight="1" x14ac:dyDescent="0.3"/>
    <row r="157" ht="16.95" customHeight="1" x14ac:dyDescent="0.3"/>
    <row r="158" ht="16.95" customHeight="1" x14ac:dyDescent="0.3"/>
    <row r="159" ht="16.95" customHeight="1" x14ac:dyDescent="0.3"/>
    <row r="160" ht="16.95" customHeight="1" x14ac:dyDescent="0.3"/>
    <row r="161" ht="16.95" customHeight="1" x14ac:dyDescent="0.3"/>
    <row r="162" ht="16.95" customHeight="1" x14ac:dyDescent="0.3"/>
    <row r="163" ht="16.95" customHeight="1" x14ac:dyDescent="0.3"/>
    <row r="164" ht="16.95" customHeight="1" x14ac:dyDescent="0.3"/>
  </sheetData>
  <sheetProtection selectLockedCells="1"/>
  <customSheetViews>
    <customSheetView guid="{740DCA0A-182B-E649-BC90-296BE2BDEAB7}" scale="125" showGridLines="0" zeroValues="0">
      <pane xSplit="7" ySplit="7.0263157894736841" topLeftCell="H75" activePane="bottomRight" state="frozenSplit"/>
      <selection pane="bottomRight" activeCell="C130" sqref="C13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20">
    <mergeCell ref="C8:G8"/>
    <mergeCell ref="C23:G23"/>
    <mergeCell ref="C30:G30"/>
    <mergeCell ref="C43:G43"/>
    <mergeCell ref="C54:G54"/>
    <mergeCell ref="C67:G67"/>
    <mergeCell ref="C79:G79"/>
    <mergeCell ref="C92:G92"/>
    <mergeCell ref="C101:G101"/>
    <mergeCell ref="C109:G109"/>
    <mergeCell ref="B6:B7"/>
    <mergeCell ref="C6:C7"/>
    <mergeCell ref="D6:G6"/>
    <mergeCell ref="H6:S6"/>
    <mergeCell ref="T6:T7"/>
    <mergeCell ref="P2:S2"/>
    <mergeCell ref="P3:S3"/>
    <mergeCell ref="F3:K3"/>
    <mergeCell ref="F2:K2"/>
    <mergeCell ref="U6:U7"/>
  </mergeCells>
  <phoneticPr fontId="10" type="noConversion"/>
  <conditionalFormatting sqref="H128:S128">
    <cfRule type="cellIs" dxfId="2" priority="1" operator="equal">
      <formula>"OK"</formula>
    </cfRule>
  </conditionalFormatting>
  <dataValidations count="2">
    <dataValidation allowBlank="1" showDropDown="1" showInputMessage="1" showErrorMessage="1" sqref="F4" xr:uid="{00000000-0002-0000-0500-000000000000}"/>
    <dataValidation type="whole" allowBlank="1" showInputMessage="1" showErrorMessage="1" sqref="H93:S97 H102:S105 H9:S19 H24:S26 H31:S39 H44:S50 H55:S63 H68:S75 H80:S88 H110:S112 H21:S21 H28:S28 H41:S41 H77:S77 H90:S90 H99:S99 H107:S107 H114:S114 H52:S52 H65:S65" xr:uid="{00000000-0002-0000-0500-000001000000}">
      <formula1>1</formula1>
      <formula2>4</formula2>
    </dataValidation>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2:U162"/>
  <sheetViews>
    <sheetView showGridLines="0" showZeros="0" zoomScale="125" zoomScaleNormal="125" zoomScalePageLayoutView="125" workbookViewId="0">
      <pane xSplit="7" ySplit="7" topLeftCell="H8" activePane="bottomRight" state="frozenSplit"/>
      <selection pane="topRight" activeCell="H7" sqref="H7"/>
      <selection pane="bottomLeft" activeCell="A7" sqref="A7"/>
      <selection pane="bottomRight" activeCell="C9" sqref="C9"/>
    </sheetView>
  </sheetViews>
  <sheetFormatPr defaultColWidth="10.77734375" defaultRowHeight="13.2" x14ac:dyDescent="0.3"/>
  <cols>
    <col min="1" max="1" width="2.77734375" style="8" customWidth="1"/>
    <col min="2" max="2" width="3.77734375" style="13" customWidth="1"/>
    <col min="3" max="3" width="41.33203125" style="8" customWidth="1"/>
    <col min="4" max="7" width="9.109375" style="8" customWidth="1"/>
    <col min="8" max="19" width="4.77734375" style="9" customWidth="1"/>
    <col min="20" max="20" width="40.77734375" style="8" customWidth="1"/>
    <col min="21" max="21" width="30.77734375" style="8" customWidth="1"/>
    <col min="22" max="16384" width="10.77734375" style="8"/>
  </cols>
  <sheetData>
    <row r="2" spans="2:21" s="2" customFormat="1" ht="19.95" customHeight="1" x14ac:dyDescent="0.3">
      <c r="B2" s="12"/>
      <c r="C2" s="2" t="s">
        <v>299</v>
      </c>
      <c r="D2" s="1"/>
      <c r="E2" s="19" t="s">
        <v>214</v>
      </c>
      <c r="F2" s="161">
        <f>'Candidate Ratings'!D3</f>
        <v>0</v>
      </c>
      <c r="G2" s="161"/>
      <c r="H2" s="161"/>
      <c r="I2" s="161"/>
      <c r="J2" s="161"/>
      <c r="K2" s="161"/>
      <c r="L2" s="20"/>
      <c r="M2" s="20"/>
      <c r="N2" s="20"/>
      <c r="O2" s="44" t="s">
        <v>216</v>
      </c>
      <c r="P2" s="160">
        <f>'Candidate Ratings'!K3</f>
        <v>0</v>
      </c>
      <c r="Q2" s="160"/>
      <c r="R2" s="160"/>
      <c r="S2" s="160"/>
    </row>
    <row r="3" spans="2:21" s="2" customFormat="1" ht="19.95" customHeight="1" x14ac:dyDescent="0.3">
      <c r="B3" s="12"/>
      <c r="C3" s="2" t="s">
        <v>220</v>
      </c>
      <c r="D3" s="1"/>
      <c r="E3" s="19" t="s">
        <v>215</v>
      </c>
      <c r="F3" s="161">
        <f>'Assessor Ratings'!G3</f>
        <v>0</v>
      </c>
      <c r="G3" s="161"/>
      <c r="H3" s="161"/>
      <c r="I3" s="161"/>
      <c r="J3" s="161"/>
      <c r="K3" s="161"/>
      <c r="L3" s="22"/>
      <c r="M3" s="20"/>
      <c r="N3" s="20"/>
      <c r="O3" s="44" t="s">
        <v>216</v>
      </c>
      <c r="P3" s="160">
        <f>'Assessor Ratings'!R3</f>
        <v>0</v>
      </c>
      <c r="Q3" s="160"/>
      <c r="R3" s="160"/>
      <c r="S3" s="160"/>
    </row>
    <row r="4" spans="2:21" s="2" customFormat="1" ht="19.95" customHeight="1" x14ac:dyDescent="0.3">
      <c r="B4" s="12"/>
      <c r="C4" s="38" t="s">
        <v>298</v>
      </c>
      <c r="D4" s="1"/>
      <c r="E4" s="19" t="s">
        <v>297</v>
      </c>
      <c r="F4" s="1">
        <f>'Candidate Ratings'!D5</f>
        <v>0</v>
      </c>
      <c r="G4" s="1"/>
      <c r="H4" s="1"/>
      <c r="I4" s="1"/>
      <c r="J4" s="20"/>
      <c r="K4" s="21"/>
      <c r="L4" s="20"/>
      <c r="M4" s="20"/>
      <c r="N4" s="20"/>
      <c r="O4" s="20"/>
      <c r="P4" s="44"/>
      <c r="Q4" s="22"/>
      <c r="R4" s="20"/>
      <c r="S4" s="20"/>
    </row>
    <row r="5" spans="2:21" ht="15" customHeight="1" x14ac:dyDescent="0.3"/>
    <row r="6" spans="2:21" s="7" customFormat="1" ht="22.05" customHeight="1" x14ac:dyDescent="0.3">
      <c r="B6" s="117" t="s">
        <v>35</v>
      </c>
      <c r="C6" s="117" t="s">
        <v>23</v>
      </c>
      <c r="D6" s="162" t="s">
        <v>213</v>
      </c>
      <c r="E6" s="162"/>
      <c r="F6" s="162"/>
      <c r="G6" s="162"/>
      <c r="H6" s="121" t="s">
        <v>24</v>
      </c>
      <c r="I6" s="121"/>
      <c r="J6" s="121"/>
      <c r="K6" s="121"/>
      <c r="L6" s="121"/>
      <c r="M6" s="121"/>
      <c r="N6" s="121"/>
      <c r="O6" s="121"/>
      <c r="P6" s="121"/>
      <c r="Q6" s="121"/>
      <c r="R6" s="121"/>
      <c r="S6" s="121"/>
      <c r="T6" s="163" t="s">
        <v>296</v>
      </c>
      <c r="U6" s="117" t="s">
        <v>36</v>
      </c>
    </row>
    <row r="7" spans="2:21" s="7" customFormat="1" ht="30" customHeight="1" x14ac:dyDescent="0.3">
      <c r="B7" s="118"/>
      <c r="C7" s="118"/>
      <c r="D7" s="40" t="s">
        <v>217</v>
      </c>
      <c r="E7" s="40" t="s">
        <v>231</v>
      </c>
      <c r="F7" s="40" t="s">
        <v>232</v>
      </c>
      <c r="G7" s="40" t="s">
        <v>218</v>
      </c>
      <c r="H7" s="82" t="s">
        <v>25</v>
      </c>
      <c r="I7" s="82" t="s">
        <v>26</v>
      </c>
      <c r="J7" s="82" t="s">
        <v>27</v>
      </c>
      <c r="K7" s="82" t="s">
        <v>28</v>
      </c>
      <c r="L7" s="82" t="s">
        <v>29</v>
      </c>
      <c r="M7" s="82" t="s">
        <v>30</v>
      </c>
      <c r="N7" s="82" t="s">
        <v>31</v>
      </c>
      <c r="O7" s="82" t="s">
        <v>32</v>
      </c>
      <c r="P7" s="82" t="s">
        <v>33</v>
      </c>
      <c r="Q7" s="82" t="s">
        <v>34</v>
      </c>
      <c r="R7" s="82" t="s">
        <v>239</v>
      </c>
      <c r="S7" s="82" t="s">
        <v>240</v>
      </c>
      <c r="T7" s="164"/>
      <c r="U7" s="118"/>
    </row>
    <row r="8" spans="2:21" ht="40.049999999999997" customHeight="1" x14ac:dyDescent="0.3">
      <c r="B8" s="28">
        <v>1</v>
      </c>
      <c r="C8" s="165" t="str">
        <f>'Candidate Ratings'!C10</f>
        <v>Objectives and assessment of results (output-related complexity): this indicator covers the complexity originating from vague, exacting and mutually conflicting goals, objectives, requirements and expectations.</v>
      </c>
      <c r="D8" s="165"/>
      <c r="E8" s="165"/>
      <c r="F8" s="165"/>
      <c r="G8" s="165"/>
      <c r="T8" s="86"/>
    </row>
    <row r="9" spans="2:21" ht="40.5" customHeight="1" x14ac:dyDescent="0.3">
      <c r="B9" s="24"/>
      <c r="C9" s="25" t="s">
        <v>322</v>
      </c>
      <c r="D9" s="25" t="s">
        <v>38</v>
      </c>
      <c r="E9" s="25" t="s">
        <v>39</v>
      </c>
      <c r="F9" s="25" t="s">
        <v>40</v>
      </c>
      <c r="G9" s="25" t="s">
        <v>301</v>
      </c>
      <c r="H9" s="56"/>
      <c r="I9" s="56"/>
      <c r="J9" s="56"/>
      <c r="K9" s="56"/>
      <c r="L9" s="56"/>
      <c r="M9" s="56"/>
      <c r="N9" s="56"/>
      <c r="O9" s="56"/>
      <c r="P9" s="56"/>
      <c r="Q9" s="56"/>
      <c r="R9" s="56"/>
      <c r="S9" s="56"/>
      <c r="T9" s="87"/>
      <c r="U9" s="27"/>
    </row>
    <row r="10" spans="2:21" ht="43.05" customHeight="1" x14ac:dyDescent="0.3">
      <c r="B10" s="24"/>
      <c r="C10" s="25" t="s">
        <v>323</v>
      </c>
      <c r="D10" s="25" t="s">
        <v>41</v>
      </c>
      <c r="E10" s="25" t="s">
        <v>42</v>
      </c>
      <c r="F10" s="25" t="s">
        <v>43</v>
      </c>
      <c r="G10" s="25" t="s">
        <v>44</v>
      </c>
      <c r="H10" s="56"/>
      <c r="I10" s="56"/>
      <c r="J10" s="56"/>
      <c r="K10" s="56"/>
      <c r="L10" s="56"/>
      <c r="M10" s="56"/>
      <c r="N10" s="56"/>
      <c r="O10" s="56"/>
      <c r="P10" s="56"/>
      <c r="Q10" s="56"/>
      <c r="R10" s="56"/>
      <c r="S10" s="56"/>
      <c r="T10" s="87"/>
      <c r="U10" s="27"/>
    </row>
    <row r="11" spans="2:21" ht="43.05" customHeight="1" x14ac:dyDescent="0.3">
      <c r="B11" s="24"/>
      <c r="C11" s="25" t="s">
        <v>324</v>
      </c>
      <c r="D11" s="25" t="s">
        <v>45</v>
      </c>
      <c r="E11" s="25" t="s">
        <v>46</v>
      </c>
      <c r="F11" s="25" t="s">
        <v>47</v>
      </c>
      <c r="G11" s="25" t="s">
        <v>48</v>
      </c>
      <c r="H11" s="56"/>
      <c r="I11" s="56"/>
      <c r="J11" s="56"/>
      <c r="K11" s="56"/>
      <c r="L11" s="56"/>
      <c r="M11" s="56"/>
      <c r="N11" s="56"/>
      <c r="O11" s="56"/>
      <c r="P11" s="56"/>
      <c r="Q11" s="56"/>
      <c r="R11" s="56"/>
      <c r="S11" s="56"/>
      <c r="T11" s="87"/>
      <c r="U11" s="27"/>
    </row>
    <row r="12" spans="2:21" ht="36" customHeight="1" x14ac:dyDescent="0.3">
      <c r="B12" s="24"/>
      <c r="C12" s="25" t="s">
        <v>314</v>
      </c>
      <c r="D12" s="25" t="s">
        <v>49</v>
      </c>
      <c r="E12" s="25" t="s">
        <v>50</v>
      </c>
      <c r="F12" s="25" t="s">
        <v>51</v>
      </c>
      <c r="G12" s="25" t="s">
        <v>52</v>
      </c>
      <c r="H12" s="56"/>
      <c r="I12" s="56"/>
      <c r="J12" s="56"/>
      <c r="K12" s="56"/>
      <c r="L12" s="56"/>
      <c r="M12" s="56"/>
      <c r="N12" s="56"/>
      <c r="O12" s="56"/>
      <c r="P12" s="56"/>
      <c r="Q12" s="56"/>
      <c r="R12" s="56"/>
      <c r="S12" s="56"/>
      <c r="T12" s="87"/>
      <c r="U12" s="27"/>
    </row>
    <row r="13" spans="2:21" ht="30" customHeight="1" x14ac:dyDescent="0.3">
      <c r="B13" s="24"/>
      <c r="C13" s="25" t="s">
        <v>315</v>
      </c>
      <c r="D13" s="25" t="s">
        <v>112</v>
      </c>
      <c r="E13" s="25" t="s">
        <v>113</v>
      </c>
      <c r="F13" s="25" t="s">
        <v>58</v>
      </c>
      <c r="G13" s="25" t="s">
        <v>114</v>
      </c>
      <c r="H13" s="56"/>
      <c r="I13" s="56"/>
      <c r="J13" s="56"/>
      <c r="K13" s="56"/>
      <c r="L13" s="56"/>
      <c r="M13" s="56"/>
      <c r="N13" s="56"/>
      <c r="O13" s="56"/>
      <c r="P13" s="56"/>
      <c r="Q13" s="56"/>
      <c r="R13" s="56"/>
      <c r="S13" s="56"/>
      <c r="T13" s="87"/>
      <c r="U13" s="27"/>
    </row>
    <row r="14" spans="2:21" ht="36" customHeight="1" x14ac:dyDescent="0.3">
      <c r="B14" s="24"/>
      <c r="C14" s="25" t="s">
        <v>316</v>
      </c>
      <c r="D14" s="25" t="s">
        <v>37</v>
      </c>
      <c r="E14" s="25" t="s">
        <v>38</v>
      </c>
      <c r="F14" s="25" t="s">
        <v>39</v>
      </c>
      <c r="G14" s="25" t="s">
        <v>40</v>
      </c>
      <c r="H14" s="56"/>
      <c r="I14" s="56"/>
      <c r="J14" s="56"/>
      <c r="K14" s="56"/>
      <c r="L14" s="56"/>
      <c r="M14" s="56"/>
      <c r="N14" s="56"/>
      <c r="O14" s="56"/>
      <c r="P14" s="56"/>
      <c r="Q14" s="56"/>
      <c r="R14" s="56"/>
      <c r="S14" s="56"/>
      <c r="T14" s="87"/>
      <c r="U14" s="27"/>
    </row>
    <row r="15" spans="2:21" ht="30" customHeight="1" x14ac:dyDescent="0.3">
      <c r="B15" s="24"/>
      <c r="C15" s="25" t="s">
        <v>317</v>
      </c>
      <c r="D15" s="25" t="s">
        <v>53</v>
      </c>
      <c r="E15" s="25" t="s">
        <v>54</v>
      </c>
      <c r="F15" s="25" t="s">
        <v>55</v>
      </c>
      <c r="G15" s="25" t="s">
        <v>56</v>
      </c>
      <c r="H15" s="56"/>
      <c r="I15" s="56"/>
      <c r="J15" s="56"/>
      <c r="K15" s="56"/>
      <c r="L15" s="56"/>
      <c r="M15" s="56"/>
      <c r="N15" s="56"/>
      <c r="O15" s="56"/>
      <c r="P15" s="56"/>
      <c r="Q15" s="56"/>
      <c r="R15" s="56"/>
      <c r="S15" s="56"/>
      <c r="T15" s="87"/>
      <c r="U15" s="27"/>
    </row>
    <row r="16" spans="2:21" ht="30" customHeight="1" x14ac:dyDescent="0.3">
      <c r="B16" s="24"/>
      <c r="C16" s="25" t="s">
        <v>318</v>
      </c>
      <c r="D16" s="25" t="s">
        <v>57</v>
      </c>
      <c r="E16" s="25" t="s">
        <v>58</v>
      </c>
      <c r="F16" s="25" t="s">
        <v>59</v>
      </c>
      <c r="G16" s="25" t="s">
        <v>60</v>
      </c>
      <c r="H16" s="56"/>
      <c r="I16" s="56"/>
      <c r="J16" s="56"/>
      <c r="K16" s="56"/>
      <c r="L16" s="56"/>
      <c r="M16" s="56"/>
      <c r="N16" s="56"/>
      <c r="O16" s="56"/>
      <c r="P16" s="56"/>
      <c r="Q16" s="56"/>
      <c r="R16" s="56"/>
      <c r="S16" s="56"/>
      <c r="T16" s="87"/>
      <c r="U16" s="27"/>
    </row>
    <row r="17" spans="2:21" ht="30" customHeight="1" x14ac:dyDescent="0.3">
      <c r="B17" s="24"/>
      <c r="C17" s="25" t="s">
        <v>319</v>
      </c>
      <c r="D17" s="25" t="s">
        <v>302</v>
      </c>
      <c r="E17" s="25" t="s">
        <v>303</v>
      </c>
      <c r="F17" s="25" t="s">
        <v>304</v>
      </c>
      <c r="G17" s="25" t="s">
        <v>305</v>
      </c>
      <c r="H17" s="56"/>
      <c r="I17" s="56"/>
      <c r="J17" s="56"/>
      <c r="K17" s="56"/>
      <c r="L17" s="56"/>
      <c r="M17" s="56"/>
      <c r="N17" s="56"/>
      <c r="O17" s="56"/>
      <c r="P17" s="56"/>
      <c r="Q17" s="56"/>
      <c r="R17" s="56"/>
      <c r="S17" s="56"/>
      <c r="T17" s="87"/>
      <c r="U17" s="27"/>
    </row>
    <row r="18" spans="2:21" ht="36" customHeight="1" x14ac:dyDescent="0.3">
      <c r="B18" s="24"/>
      <c r="C18" s="25" t="s">
        <v>320</v>
      </c>
      <c r="D18" s="25" t="s">
        <v>306</v>
      </c>
      <c r="E18" s="25" t="s">
        <v>307</v>
      </c>
      <c r="F18" s="25" t="s">
        <v>308</v>
      </c>
      <c r="G18" s="25" t="s">
        <v>309</v>
      </c>
      <c r="H18" s="56"/>
      <c r="I18" s="56"/>
      <c r="J18" s="56"/>
      <c r="K18" s="56"/>
      <c r="L18" s="56"/>
      <c r="M18" s="56"/>
      <c r="N18" s="56"/>
      <c r="O18" s="56"/>
      <c r="P18" s="56"/>
      <c r="Q18" s="56"/>
      <c r="R18" s="56"/>
      <c r="S18" s="56"/>
      <c r="T18" s="87"/>
      <c r="U18" s="27"/>
    </row>
    <row r="19" spans="2:21" ht="30" customHeight="1" x14ac:dyDescent="0.3">
      <c r="B19" s="24"/>
      <c r="C19" s="25" t="s">
        <v>321</v>
      </c>
      <c r="D19" s="25" t="s">
        <v>310</v>
      </c>
      <c r="E19" s="25" t="s">
        <v>311</v>
      </c>
      <c r="F19" s="25" t="s">
        <v>312</v>
      </c>
      <c r="G19" s="25" t="s">
        <v>313</v>
      </c>
      <c r="H19" s="56"/>
      <c r="I19" s="56"/>
      <c r="J19" s="56"/>
      <c r="K19" s="56"/>
      <c r="L19" s="56"/>
      <c r="M19" s="56"/>
      <c r="N19" s="56"/>
      <c r="O19" s="56"/>
      <c r="P19" s="56"/>
      <c r="Q19" s="56"/>
      <c r="R19" s="56"/>
      <c r="S19" s="56"/>
      <c r="T19" s="87"/>
      <c r="U19" s="27"/>
    </row>
    <row r="20" spans="2:21" s="15" customFormat="1" ht="24" customHeight="1" x14ac:dyDescent="0.3">
      <c r="G20" s="15" t="s">
        <v>221</v>
      </c>
      <c r="H20" s="30" t="str">
        <f>IF(SUM(H9:H19)=0,"",ROUND(AVERAGE(H9:H19),0))</f>
        <v/>
      </c>
      <c r="I20" s="30" t="str">
        <f t="shared" ref="I20:S20" si="0">IF(SUM(I9:I19)=0,"",ROUND(AVERAGE(I9:I19),0))</f>
        <v/>
      </c>
      <c r="J20" s="30" t="str">
        <f t="shared" si="0"/>
        <v/>
      </c>
      <c r="K20" s="30" t="str">
        <f t="shared" si="0"/>
        <v/>
      </c>
      <c r="L20" s="30" t="str">
        <f t="shared" si="0"/>
        <v/>
      </c>
      <c r="M20" s="30" t="str">
        <f t="shared" si="0"/>
        <v/>
      </c>
      <c r="N20" s="30" t="str">
        <f t="shared" si="0"/>
        <v/>
      </c>
      <c r="O20" s="30" t="str">
        <f t="shared" si="0"/>
        <v/>
      </c>
      <c r="P20" s="30" t="str">
        <f t="shared" si="0"/>
        <v/>
      </c>
      <c r="Q20" s="30" t="str">
        <f t="shared" si="0"/>
        <v/>
      </c>
      <c r="R20" s="30" t="str">
        <f t="shared" si="0"/>
        <v/>
      </c>
      <c r="S20" s="30" t="str">
        <f t="shared" si="0"/>
        <v/>
      </c>
    </row>
    <row r="21" spans="2:21" ht="24" customHeight="1" x14ac:dyDescent="0.3">
      <c r="C21" s="23"/>
      <c r="D21" s="14"/>
      <c r="E21" s="14"/>
      <c r="F21" s="14"/>
      <c r="G21" s="15" t="s">
        <v>222</v>
      </c>
      <c r="H21" s="56"/>
      <c r="I21" s="56"/>
      <c r="J21" s="56"/>
      <c r="K21" s="56"/>
      <c r="L21" s="56"/>
      <c r="M21" s="56"/>
      <c r="N21" s="56"/>
      <c r="O21" s="56"/>
      <c r="P21" s="56"/>
      <c r="Q21" s="56"/>
      <c r="R21" s="56"/>
      <c r="S21" s="56"/>
    </row>
    <row r="22" spans="2:21" x14ac:dyDescent="0.3">
      <c r="C22" s="23"/>
      <c r="D22" s="11"/>
      <c r="E22" s="11"/>
      <c r="F22" s="11"/>
      <c r="G22" s="11"/>
    </row>
    <row r="23" spans="2:21" ht="51" customHeight="1" x14ac:dyDescent="0.3">
      <c r="B23" s="28">
        <v>2</v>
      </c>
      <c r="C23" s="165"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23" s="165"/>
      <c r="E23" s="165"/>
      <c r="F23" s="165"/>
      <c r="G23" s="165"/>
    </row>
    <row r="24" spans="2:21" ht="30" customHeight="1" x14ac:dyDescent="0.3">
      <c r="B24" s="24"/>
      <c r="C24" s="25" t="s">
        <v>146</v>
      </c>
      <c r="D24" s="31" t="s">
        <v>72</v>
      </c>
      <c r="E24" s="31" t="s">
        <v>73</v>
      </c>
      <c r="F24" s="31" t="s">
        <v>74</v>
      </c>
      <c r="G24" s="31" t="s">
        <v>75</v>
      </c>
      <c r="H24" s="56"/>
      <c r="I24" s="56"/>
      <c r="J24" s="56"/>
      <c r="K24" s="56"/>
      <c r="L24" s="56"/>
      <c r="M24" s="56"/>
      <c r="N24" s="56"/>
      <c r="O24" s="56"/>
      <c r="P24" s="56"/>
      <c r="Q24" s="56"/>
      <c r="R24" s="56"/>
      <c r="S24" s="56"/>
      <c r="T24" s="87"/>
    </row>
    <row r="25" spans="2:21" ht="30" customHeight="1" x14ac:dyDescent="0.3">
      <c r="B25" s="24"/>
      <c r="C25" s="25" t="s">
        <v>151</v>
      </c>
      <c r="D25" s="31" t="s">
        <v>212</v>
      </c>
      <c r="E25" s="31" t="s">
        <v>202</v>
      </c>
      <c r="F25" s="31" t="s">
        <v>325</v>
      </c>
      <c r="G25" s="31" t="s">
        <v>326</v>
      </c>
      <c r="H25" s="56"/>
      <c r="I25" s="56"/>
      <c r="J25" s="56"/>
      <c r="K25" s="56"/>
      <c r="L25" s="56"/>
      <c r="M25" s="56"/>
      <c r="N25" s="56"/>
      <c r="O25" s="56"/>
      <c r="P25" s="56"/>
      <c r="Q25" s="56"/>
      <c r="R25" s="56"/>
      <c r="S25" s="56"/>
      <c r="T25" s="87"/>
    </row>
    <row r="26" spans="2:21" ht="30" customHeight="1" x14ac:dyDescent="0.3">
      <c r="B26" s="24"/>
      <c r="C26" s="25" t="s">
        <v>327</v>
      </c>
      <c r="D26" s="31" t="s">
        <v>69</v>
      </c>
      <c r="E26" s="31" t="s">
        <v>70</v>
      </c>
      <c r="F26" s="31" t="s">
        <v>71</v>
      </c>
      <c r="G26" s="31" t="s">
        <v>328</v>
      </c>
      <c r="H26" s="56"/>
      <c r="I26" s="56"/>
      <c r="J26" s="56"/>
      <c r="K26" s="56"/>
      <c r="L26" s="56"/>
      <c r="M26" s="56"/>
      <c r="N26" s="56"/>
      <c r="O26" s="56"/>
      <c r="P26" s="56"/>
      <c r="Q26" s="56"/>
      <c r="R26" s="56"/>
      <c r="S26" s="56"/>
      <c r="T26" s="87"/>
    </row>
    <row r="27" spans="2:21" ht="30" customHeight="1" x14ac:dyDescent="0.3">
      <c r="B27" s="24"/>
      <c r="C27" s="25" t="s">
        <v>329</v>
      </c>
      <c r="D27" s="31" t="s">
        <v>69</v>
      </c>
      <c r="E27" s="31" t="s">
        <v>70</v>
      </c>
      <c r="F27" s="31" t="s">
        <v>71</v>
      </c>
      <c r="G27" s="31" t="s">
        <v>328</v>
      </c>
      <c r="H27" s="56"/>
      <c r="I27" s="56"/>
      <c r="J27" s="56"/>
      <c r="K27" s="56"/>
      <c r="L27" s="56"/>
      <c r="M27" s="56"/>
      <c r="N27" s="56"/>
      <c r="O27" s="56"/>
      <c r="P27" s="56"/>
      <c r="Q27" s="56"/>
      <c r="R27" s="56"/>
      <c r="S27" s="56"/>
      <c r="T27" s="87"/>
    </row>
    <row r="28" spans="2:21" s="15" customFormat="1" ht="24" customHeight="1" x14ac:dyDescent="0.3">
      <c r="G28" s="15" t="s">
        <v>221</v>
      </c>
      <c r="H28" s="30" t="str">
        <f>IF(SUM(H24:H27)=0,"",AVERAGE(H24:H27))</f>
        <v/>
      </c>
      <c r="I28" s="30" t="str">
        <f t="shared" ref="I28:S28" si="1">IF(SUM(I24:I27)=0,"",AVERAGE(I24:I27))</f>
        <v/>
      </c>
      <c r="J28" s="30" t="str">
        <f t="shared" si="1"/>
        <v/>
      </c>
      <c r="K28" s="30" t="str">
        <f t="shared" si="1"/>
        <v/>
      </c>
      <c r="L28" s="30" t="str">
        <f t="shared" si="1"/>
        <v/>
      </c>
      <c r="M28" s="30" t="str">
        <f t="shared" si="1"/>
        <v/>
      </c>
      <c r="N28" s="30" t="str">
        <f t="shared" si="1"/>
        <v/>
      </c>
      <c r="O28" s="30" t="str">
        <f t="shared" si="1"/>
        <v/>
      </c>
      <c r="P28" s="30" t="str">
        <f t="shared" si="1"/>
        <v/>
      </c>
      <c r="Q28" s="30" t="str">
        <f t="shared" si="1"/>
        <v/>
      </c>
      <c r="R28" s="30" t="str">
        <f t="shared" si="1"/>
        <v/>
      </c>
      <c r="S28" s="30" t="str">
        <f t="shared" si="1"/>
        <v/>
      </c>
    </row>
    <row r="29" spans="2:21" ht="24" customHeight="1" x14ac:dyDescent="0.3">
      <c r="C29" s="23"/>
      <c r="D29" s="14"/>
      <c r="E29" s="14"/>
      <c r="F29" s="14"/>
      <c r="G29" s="15" t="s">
        <v>222</v>
      </c>
      <c r="H29" s="56"/>
      <c r="I29" s="56"/>
      <c r="J29" s="56"/>
      <c r="K29" s="56"/>
      <c r="L29" s="56"/>
      <c r="M29" s="56"/>
      <c r="N29" s="56"/>
      <c r="O29" s="56"/>
      <c r="P29" s="56"/>
      <c r="Q29" s="56"/>
      <c r="R29" s="56"/>
      <c r="S29" s="56"/>
    </row>
    <row r="30" spans="2:21" x14ac:dyDescent="0.3">
      <c r="C30" s="23"/>
      <c r="D30" s="11"/>
      <c r="E30" s="11"/>
      <c r="F30" s="11"/>
      <c r="G30" s="11"/>
    </row>
    <row r="31" spans="2:21" ht="52.95" customHeight="1" x14ac:dyDescent="0.3">
      <c r="B31" s="28">
        <v>3</v>
      </c>
      <c r="C31" s="165"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31" s="165"/>
      <c r="E31" s="165"/>
      <c r="F31" s="165"/>
      <c r="G31" s="165"/>
    </row>
    <row r="32" spans="2:21" ht="37.5" customHeight="1" x14ac:dyDescent="0.3">
      <c r="B32" s="24"/>
      <c r="C32" s="32" t="s">
        <v>330</v>
      </c>
      <c r="D32" s="31" t="s">
        <v>77</v>
      </c>
      <c r="E32" s="31" t="s">
        <v>79</v>
      </c>
      <c r="F32" s="31" t="s">
        <v>331</v>
      </c>
      <c r="G32" s="31" t="s">
        <v>78</v>
      </c>
      <c r="H32" s="56"/>
      <c r="I32" s="56"/>
      <c r="J32" s="56"/>
      <c r="K32" s="56"/>
      <c r="L32" s="56"/>
      <c r="M32" s="56"/>
      <c r="N32" s="56"/>
      <c r="O32" s="56"/>
      <c r="P32" s="56"/>
      <c r="Q32" s="56"/>
      <c r="R32" s="56"/>
      <c r="S32" s="56"/>
      <c r="T32" s="87"/>
    </row>
    <row r="33" spans="2:20" ht="37.5" customHeight="1" x14ac:dyDescent="0.3">
      <c r="B33" s="24"/>
      <c r="C33" s="25" t="s">
        <v>332</v>
      </c>
      <c r="D33" s="31" t="s">
        <v>77</v>
      </c>
      <c r="E33" s="31" t="s">
        <v>79</v>
      </c>
      <c r="F33" s="31" t="s">
        <v>331</v>
      </c>
      <c r="G33" s="31" t="s">
        <v>78</v>
      </c>
      <c r="H33" s="56"/>
      <c r="I33" s="56"/>
      <c r="J33" s="56"/>
      <c r="K33" s="56"/>
      <c r="L33" s="56"/>
      <c r="M33" s="56"/>
      <c r="N33" s="56"/>
      <c r="O33" s="56"/>
      <c r="P33" s="56"/>
      <c r="Q33" s="56"/>
      <c r="R33" s="56"/>
      <c r="S33" s="56"/>
      <c r="T33" s="87"/>
    </row>
    <row r="34" spans="2:20" ht="37.5" customHeight="1" x14ac:dyDescent="0.3">
      <c r="B34" s="24"/>
      <c r="C34" s="25" t="s">
        <v>333</v>
      </c>
      <c r="D34" s="31" t="s">
        <v>77</v>
      </c>
      <c r="E34" s="31" t="s">
        <v>79</v>
      </c>
      <c r="F34" s="31" t="s">
        <v>331</v>
      </c>
      <c r="G34" s="31" t="s">
        <v>78</v>
      </c>
      <c r="H34" s="56"/>
      <c r="I34" s="56"/>
      <c r="J34" s="56"/>
      <c r="K34" s="56"/>
      <c r="L34" s="56"/>
      <c r="M34" s="56"/>
      <c r="N34" s="56"/>
      <c r="O34" s="56"/>
      <c r="P34" s="56"/>
      <c r="Q34" s="56"/>
      <c r="R34" s="56"/>
      <c r="S34" s="56"/>
      <c r="T34" s="87"/>
    </row>
    <row r="35" spans="2:20" ht="30" customHeight="1" x14ac:dyDescent="0.3">
      <c r="B35" s="24"/>
      <c r="C35" s="25" t="s">
        <v>151</v>
      </c>
      <c r="D35" s="31" t="s">
        <v>334</v>
      </c>
      <c r="E35" s="31" t="s">
        <v>203</v>
      </c>
      <c r="F35" s="31" t="s">
        <v>204</v>
      </c>
      <c r="G35" s="31" t="s">
        <v>80</v>
      </c>
      <c r="H35" s="56"/>
      <c r="I35" s="56"/>
      <c r="J35" s="56"/>
      <c r="K35" s="56"/>
      <c r="L35" s="56"/>
      <c r="M35" s="56"/>
      <c r="N35" s="56"/>
      <c r="O35" s="56"/>
      <c r="P35" s="56"/>
      <c r="Q35" s="56"/>
      <c r="R35" s="56"/>
      <c r="S35" s="56"/>
      <c r="T35" s="87"/>
    </row>
    <row r="36" spans="2:20" ht="30" customHeight="1" x14ac:dyDescent="0.3">
      <c r="B36" s="24"/>
      <c r="C36" s="25" t="s">
        <v>152</v>
      </c>
      <c r="D36" s="31" t="s">
        <v>205</v>
      </c>
      <c r="E36" s="31" t="s">
        <v>206</v>
      </c>
      <c r="F36" s="31" t="s">
        <v>207</v>
      </c>
      <c r="G36" s="31" t="s">
        <v>81</v>
      </c>
      <c r="H36" s="56"/>
      <c r="I36" s="56"/>
      <c r="J36" s="56"/>
      <c r="K36" s="56"/>
      <c r="L36" s="56"/>
      <c r="M36" s="56"/>
      <c r="N36" s="56"/>
      <c r="O36" s="56"/>
      <c r="P36" s="56"/>
      <c r="Q36" s="56"/>
      <c r="R36" s="56"/>
      <c r="S36" s="56"/>
      <c r="T36" s="87"/>
    </row>
    <row r="37" spans="2:20" ht="30" customHeight="1" x14ac:dyDescent="0.3">
      <c r="B37" s="24"/>
      <c r="C37" s="25" t="s">
        <v>335</v>
      </c>
      <c r="D37" s="31" t="s">
        <v>82</v>
      </c>
      <c r="E37" s="31" t="s">
        <v>83</v>
      </c>
      <c r="F37" s="31" t="s">
        <v>84</v>
      </c>
      <c r="G37" s="31" t="s">
        <v>85</v>
      </c>
      <c r="H37" s="56"/>
      <c r="I37" s="56"/>
      <c r="J37" s="56"/>
      <c r="K37" s="56"/>
      <c r="L37" s="56"/>
      <c r="M37" s="56"/>
      <c r="N37" s="56"/>
      <c r="O37" s="56"/>
      <c r="P37" s="56"/>
      <c r="Q37" s="56"/>
      <c r="R37" s="56"/>
      <c r="S37" s="56"/>
      <c r="T37" s="87"/>
    </row>
    <row r="38" spans="2:20" ht="30" customHeight="1" x14ac:dyDescent="0.3">
      <c r="B38" s="24"/>
      <c r="C38" s="25" t="s">
        <v>336</v>
      </c>
      <c r="D38" s="31" t="s">
        <v>87</v>
      </c>
      <c r="E38" s="31" t="s">
        <v>88</v>
      </c>
      <c r="F38" s="31" t="s">
        <v>89</v>
      </c>
      <c r="G38" s="31" t="s">
        <v>90</v>
      </c>
      <c r="H38" s="56"/>
      <c r="I38" s="56"/>
      <c r="J38" s="56"/>
      <c r="K38" s="56"/>
      <c r="L38" s="56"/>
      <c r="M38" s="56"/>
      <c r="N38" s="56"/>
      <c r="O38" s="56"/>
      <c r="P38" s="56"/>
      <c r="Q38" s="56"/>
      <c r="R38" s="56"/>
      <c r="S38" s="56"/>
      <c r="T38" s="87"/>
    </row>
    <row r="39" spans="2:20" s="15" customFormat="1" ht="24" customHeight="1" x14ac:dyDescent="0.3">
      <c r="G39" s="15" t="s">
        <v>221</v>
      </c>
      <c r="H39" s="30" t="str">
        <f t="shared" ref="H39:S39" si="2">IF(SUM(H32:H38)=0,"",AVERAGE(H32:H38))</f>
        <v/>
      </c>
      <c r="I39" s="30" t="str">
        <f t="shared" si="2"/>
        <v/>
      </c>
      <c r="J39" s="30" t="str">
        <f t="shared" si="2"/>
        <v/>
      </c>
      <c r="K39" s="30" t="str">
        <f t="shared" si="2"/>
        <v/>
      </c>
      <c r="L39" s="30" t="str">
        <f t="shared" si="2"/>
        <v/>
      </c>
      <c r="M39" s="30" t="str">
        <f t="shared" si="2"/>
        <v/>
      </c>
      <c r="N39" s="30" t="str">
        <f t="shared" si="2"/>
        <v/>
      </c>
      <c r="O39" s="30" t="str">
        <f t="shared" si="2"/>
        <v/>
      </c>
      <c r="P39" s="30" t="str">
        <f t="shared" si="2"/>
        <v/>
      </c>
      <c r="Q39" s="30" t="str">
        <f t="shared" si="2"/>
        <v/>
      </c>
      <c r="R39" s="30" t="str">
        <f t="shared" si="2"/>
        <v/>
      </c>
      <c r="S39" s="30" t="str">
        <f t="shared" si="2"/>
        <v/>
      </c>
    </row>
    <row r="40" spans="2:20" ht="24" customHeight="1" x14ac:dyDescent="0.3">
      <c r="C40" s="23"/>
      <c r="D40" s="14"/>
      <c r="E40" s="14"/>
      <c r="F40" s="14"/>
      <c r="G40" s="15" t="s">
        <v>222</v>
      </c>
      <c r="H40" s="56"/>
      <c r="I40" s="56"/>
      <c r="J40" s="56"/>
      <c r="K40" s="56"/>
      <c r="L40" s="56"/>
      <c r="M40" s="56"/>
      <c r="N40" s="56"/>
      <c r="O40" s="56"/>
      <c r="P40" s="56"/>
      <c r="Q40" s="56"/>
      <c r="R40" s="56"/>
      <c r="S40" s="56"/>
    </row>
    <row r="41" spans="2:20" x14ac:dyDescent="0.3">
      <c r="C41" s="23"/>
      <c r="D41" s="11"/>
      <c r="E41" s="11"/>
      <c r="F41" s="11"/>
      <c r="G41" s="11"/>
    </row>
    <row r="42" spans="2:20" ht="39.75" customHeight="1" x14ac:dyDescent="0.3">
      <c r="B42" s="28">
        <v>4</v>
      </c>
      <c r="C42" s="165" t="str">
        <f>'Candidate Ratings'!C13</f>
        <v>Risk and opportunities (risk-related complexity): this indicator covers complexity related to the risk profile(s) and uncertainty levels of the project, programme or portfolio and dependent initiatives.</v>
      </c>
      <c r="D42" s="165"/>
      <c r="E42" s="165"/>
      <c r="F42" s="165"/>
      <c r="G42" s="165"/>
    </row>
    <row r="43" spans="2:20" ht="30" customHeight="1" x14ac:dyDescent="0.3">
      <c r="B43" s="24"/>
      <c r="C43" s="25" t="s">
        <v>337</v>
      </c>
      <c r="D43" s="31" t="s">
        <v>93</v>
      </c>
      <c r="E43" s="31" t="s">
        <v>94</v>
      </c>
      <c r="F43" s="31" t="s">
        <v>83</v>
      </c>
      <c r="G43" s="31" t="s">
        <v>95</v>
      </c>
      <c r="H43" s="56"/>
      <c r="I43" s="56"/>
      <c r="J43" s="56"/>
      <c r="K43" s="56"/>
      <c r="L43" s="56"/>
      <c r="M43" s="56"/>
      <c r="N43" s="56"/>
      <c r="O43" s="56"/>
      <c r="P43" s="56"/>
      <c r="Q43" s="56"/>
      <c r="R43" s="56"/>
      <c r="S43" s="56"/>
      <c r="T43" s="87"/>
    </row>
    <row r="44" spans="2:20" ht="30" customHeight="1" x14ac:dyDescent="0.3">
      <c r="B44" s="24"/>
      <c r="C44" s="25" t="s">
        <v>338</v>
      </c>
      <c r="D44" s="31" t="s">
        <v>93</v>
      </c>
      <c r="E44" s="31" t="s">
        <v>94</v>
      </c>
      <c r="F44" s="31" t="s">
        <v>83</v>
      </c>
      <c r="G44" s="31" t="s">
        <v>95</v>
      </c>
      <c r="H44" s="56"/>
      <c r="I44" s="56"/>
      <c r="J44" s="56"/>
      <c r="K44" s="56"/>
      <c r="L44" s="56"/>
      <c r="M44" s="56"/>
      <c r="N44" s="56"/>
      <c r="O44" s="56"/>
      <c r="P44" s="56"/>
      <c r="Q44" s="56"/>
      <c r="R44" s="56"/>
      <c r="S44" s="56"/>
      <c r="T44" s="87"/>
    </row>
    <row r="45" spans="2:20" ht="30" customHeight="1" x14ac:dyDescent="0.3">
      <c r="B45" s="24"/>
      <c r="C45" s="25" t="s">
        <v>339</v>
      </c>
      <c r="D45" s="31" t="s">
        <v>93</v>
      </c>
      <c r="E45" s="31" t="s">
        <v>94</v>
      </c>
      <c r="F45" s="31" t="s">
        <v>83</v>
      </c>
      <c r="G45" s="31" t="s">
        <v>95</v>
      </c>
      <c r="H45" s="56"/>
      <c r="I45" s="56"/>
      <c r="J45" s="56"/>
      <c r="K45" s="56"/>
      <c r="L45" s="56"/>
      <c r="M45" s="56"/>
      <c r="N45" s="56"/>
      <c r="O45" s="56"/>
      <c r="P45" s="56"/>
      <c r="Q45" s="56"/>
      <c r="R45" s="56"/>
      <c r="S45" s="56"/>
      <c r="T45" s="87"/>
    </row>
    <row r="46" spans="2:20" ht="30" customHeight="1" x14ac:dyDescent="0.3">
      <c r="B46" s="24"/>
      <c r="C46" s="25" t="s">
        <v>340</v>
      </c>
      <c r="D46" s="31" t="s">
        <v>91</v>
      </c>
      <c r="E46" s="31" t="s">
        <v>84</v>
      </c>
      <c r="F46" s="31" t="s">
        <v>83</v>
      </c>
      <c r="G46" s="31" t="s">
        <v>92</v>
      </c>
      <c r="H46" s="56"/>
      <c r="I46" s="56"/>
      <c r="J46" s="56"/>
      <c r="K46" s="56"/>
      <c r="L46" s="56"/>
      <c r="M46" s="56"/>
      <c r="N46" s="56"/>
      <c r="O46" s="56"/>
      <c r="P46" s="56"/>
      <c r="Q46" s="56"/>
      <c r="R46" s="56"/>
      <c r="S46" s="56"/>
      <c r="T46" s="87"/>
    </row>
    <row r="47" spans="2:20" ht="30" customHeight="1" x14ac:dyDescent="0.3">
      <c r="B47" s="24"/>
      <c r="C47" s="25" t="s">
        <v>341</v>
      </c>
      <c r="D47" s="31" t="s">
        <v>91</v>
      </c>
      <c r="E47" s="31" t="s">
        <v>84</v>
      </c>
      <c r="F47" s="31" t="s">
        <v>83</v>
      </c>
      <c r="G47" s="31" t="s">
        <v>92</v>
      </c>
      <c r="H47" s="56"/>
      <c r="I47" s="56"/>
      <c r="J47" s="56"/>
      <c r="K47" s="56"/>
      <c r="L47" s="56"/>
      <c r="M47" s="56"/>
      <c r="N47" s="56"/>
      <c r="O47" s="56"/>
      <c r="P47" s="56"/>
      <c r="Q47" s="56"/>
      <c r="R47" s="56"/>
      <c r="S47" s="56"/>
      <c r="T47" s="87"/>
    </row>
    <row r="48" spans="2:20" s="15" customFormat="1" ht="24" customHeight="1" x14ac:dyDescent="0.3">
      <c r="G48" s="15" t="s">
        <v>221</v>
      </c>
      <c r="H48" s="30" t="str">
        <f t="shared" ref="H48:S48" si="3">IF(SUM(H43:H47)=0,"",AVERAGE(H43:H47))</f>
        <v/>
      </c>
      <c r="I48" s="30" t="str">
        <f t="shared" si="3"/>
        <v/>
      </c>
      <c r="J48" s="30" t="str">
        <f t="shared" si="3"/>
        <v/>
      </c>
      <c r="K48" s="30" t="str">
        <f t="shared" si="3"/>
        <v/>
      </c>
      <c r="L48" s="30" t="str">
        <f t="shared" si="3"/>
        <v/>
      </c>
      <c r="M48" s="30" t="str">
        <f t="shared" si="3"/>
        <v/>
      </c>
      <c r="N48" s="30" t="str">
        <f t="shared" si="3"/>
        <v/>
      </c>
      <c r="O48" s="30" t="str">
        <f t="shared" si="3"/>
        <v/>
      </c>
      <c r="P48" s="30" t="str">
        <f t="shared" si="3"/>
        <v/>
      </c>
      <c r="Q48" s="30" t="str">
        <f t="shared" si="3"/>
        <v/>
      </c>
      <c r="R48" s="30" t="str">
        <f t="shared" si="3"/>
        <v/>
      </c>
      <c r="S48" s="30" t="str">
        <f t="shared" si="3"/>
        <v/>
      </c>
    </row>
    <row r="49" spans="2:20" ht="24" customHeight="1" x14ac:dyDescent="0.3">
      <c r="C49" s="23"/>
      <c r="D49" s="14"/>
      <c r="E49" s="14"/>
      <c r="F49" s="14"/>
      <c r="G49" s="15" t="s">
        <v>222</v>
      </c>
      <c r="H49" s="85"/>
      <c r="I49" s="85"/>
      <c r="J49" s="85"/>
      <c r="K49" s="85"/>
      <c r="L49" s="85"/>
      <c r="M49" s="85"/>
      <c r="N49" s="85"/>
      <c r="O49" s="85"/>
      <c r="P49" s="85"/>
      <c r="Q49" s="85"/>
      <c r="R49" s="85"/>
      <c r="S49" s="85"/>
    </row>
    <row r="50" spans="2:20" x14ac:dyDescent="0.3">
      <c r="C50" s="23"/>
      <c r="D50" s="11"/>
      <c r="E50" s="11"/>
      <c r="F50" s="11"/>
      <c r="G50" s="11"/>
    </row>
    <row r="51" spans="2:20" s="29" customFormat="1" ht="76.95" customHeight="1" x14ac:dyDescent="0.3">
      <c r="B51" s="28">
        <v>5</v>
      </c>
      <c r="C51" s="165"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51" s="165"/>
      <c r="E51" s="165"/>
      <c r="F51" s="165"/>
      <c r="G51" s="165"/>
      <c r="H51" s="9"/>
      <c r="I51" s="9"/>
      <c r="J51" s="9"/>
      <c r="K51" s="9"/>
      <c r="L51" s="9"/>
      <c r="M51" s="9"/>
      <c r="N51" s="9"/>
      <c r="O51" s="9"/>
      <c r="P51" s="9"/>
      <c r="Q51" s="9"/>
      <c r="R51" s="9"/>
      <c r="S51" s="9"/>
    </row>
    <row r="52" spans="2:20" ht="30" customHeight="1" x14ac:dyDescent="0.3">
      <c r="B52" s="24"/>
      <c r="C52" s="25" t="s">
        <v>164</v>
      </c>
      <c r="D52" s="31" t="s">
        <v>205</v>
      </c>
      <c r="E52" s="31" t="s">
        <v>206</v>
      </c>
      <c r="F52" s="31" t="s">
        <v>207</v>
      </c>
      <c r="G52" s="31" t="s">
        <v>81</v>
      </c>
      <c r="H52" s="56"/>
      <c r="I52" s="56"/>
      <c r="J52" s="56"/>
      <c r="K52" s="56"/>
      <c r="L52" s="56"/>
      <c r="M52" s="56"/>
      <c r="N52" s="56"/>
      <c r="O52" s="56"/>
      <c r="P52" s="56"/>
      <c r="Q52" s="56"/>
      <c r="R52" s="56"/>
      <c r="S52" s="56"/>
      <c r="T52" s="87"/>
    </row>
    <row r="53" spans="2:20" ht="30" customHeight="1" x14ac:dyDescent="0.3">
      <c r="B53" s="24"/>
      <c r="C53" s="25" t="s">
        <v>165</v>
      </c>
      <c r="D53" s="31" t="s">
        <v>205</v>
      </c>
      <c r="E53" s="31" t="s">
        <v>206</v>
      </c>
      <c r="F53" s="31" t="s">
        <v>207</v>
      </c>
      <c r="G53" s="31" t="s">
        <v>81</v>
      </c>
      <c r="H53" s="56"/>
      <c r="I53" s="56"/>
      <c r="J53" s="56"/>
      <c r="K53" s="56"/>
      <c r="L53" s="56"/>
      <c r="M53" s="56"/>
      <c r="N53" s="56"/>
      <c r="O53" s="56"/>
      <c r="P53" s="56"/>
      <c r="Q53" s="56"/>
      <c r="R53" s="56"/>
      <c r="S53" s="56"/>
      <c r="T53" s="87"/>
    </row>
    <row r="54" spans="2:20" ht="30" customHeight="1" x14ac:dyDescent="0.3">
      <c r="B54" s="24"/>
      <c r="C54" s="25" t="s">
        <v>166</v>
      </c>
      <c r="D54" s="31" t="s">
        <v>96</v>
      </c>
      <c r="E54" s="31" t="s">
        <v>97</v>
      </c>
      <c r="F54" s="31" t="s">
        <v>98</v>
      </c>
      <c r="G54" s="31" t="s">
        <v>99</v>
      </c>
      <c r="H54" s="56"/>
      <c r="I54" s="56"/>
      <c r="J54" s="56"/>
      <c r="K54" s="56"/>
      <c r="L54" s="56"/>
      <c r="M54" s="56"/>
      <c r="N54" s="56"/>
      <c r="O54" s="56"/>
      <c r="P54" s="56"/>
      <c r="Q54" s="56"/>
      <c r="R54" s="56"/>
      <c r="S54" s="56"/>
      <c r="T54" s="87"/>
    </row>
    <row r="55" spans="2:20" ht="30" customHeight="1" x14ac:dyDescent="0.3">
      <c r="B55" s="24"/>
      <c r="C55" s="25" t="s">
        <v>167</v>
      </c>
      <c r="D55" s="31" t="s">
        <v>100</v>
      </c>
      <c r="E55" s="31" t="s">
        <v>101</v>
      </c>
      <c r="F55" s="31" t="s">
        <v>102</v>
      </c>
      <c r="G55" s="31" t="s">
        <v>103</v>
      </c>
      <c r="H55" s="56"/>
      <c r="I55" s="56"/>
      <c r="J55" s="56"/>
      <c r="K55" s="56"/>
      <c r="L55" s="56"/>
      <c r="M55" s="56"/>
      <c r="N55" s="56"/>
      <c r="O55" s="56"/>
      <c r="P55" s="56"/>
      <c r="Q55" s="56"/>
      <c r="R55" s="56"/>
      <c r="S55" s="56"/>
      <c r="T55" s="87"/>
    </row>
    <row r="56" spans="2:20" ht="30" customHeight="1" x14ac:dyDescent="0.3">
      <c r="B56" s="24"/>
      <c r="C56" s="25" t="s">
        <v>168</v>
      </c>
      <c r="D56" s="31" t="s">
        <v>104</v>
      </c>
      <c r="E56" s="31" t="s">
        <v>105</v>
      </c>
      <c r="F56" s="31" t="s">
        <v>106</v>
      </c>
      <c r="G56" s="31" t="s">
        <v>107</v>
      </c>
      <c r="H56" s="56"/>
      <c r="I56" s="56"/>
      <c r="J56" s="56"/>
      <c r="K56" s="56"/>
      <c r="L56" s="56"/>
      <c r="M56" s="56"/>
      <c r="N56" s="56"/>
      <c r="O56" s="56"/>
      <c r="P56" s="56"/>
      <c r="Q56" s="56"/>
      <c r="R56" s="56"/>
      <c r="S56" s="56"/>
      <c r="T56" s="87"/>
    </row>
    <row r="57" spans="2:20" ht="30" customHeight="1" x14ac:dyDescent="0.3">
      <c r="B57" s="24"/>
      <c r="C57" s="25" t="s">
        <v>169</v>
      </c>
      <c r="D57" s="31" t="s">
        <v>56</v>
      </c>
      <c r="E57" s="31" t="s">
        <v>55</v>
      </c>
      <c r="F57" s="31" t="s">
        <v>54</v>
      </c>
      <c r="G57" s="31" t="s">
        <v>53</v>
      </c>
      <c r="H57" s="56"/>
      <c r="I57" s="56"/>
      <c r="J57" s="56"/>
      <c r="K57" s="56"/>
      <c r="L57" s="56"/>
      <c r="M57" s="56"/>
      <c r="N57" s="56"/>
      <c r="O57" s="56"/>
      <c r="P57" s="56"/>
      <c r="Q57" s="56"/>
      <c r="R57" s="56"/>
      <c r="S57" s="56"/>
      <c r="T57" s="87"/>
    </row>
    <row r="58" spans="2:20" ht="30" customHeight="1" x14ac:dyDescent="0.3">
      <c r="B58" s="24"/>
      <c r="C58" s="25" t="s">
        <v>170</v>
      </c>
      <c r="D58" s="31" t="s">
        <v>56</v>
      </c>
      <c r="E58" s="31" t="s">
        <v>55</v>
      </c>
      <c r="F58" s="31" t="s">
        <v>54</v>
      </c>
      <c r="G58" s="31" t="s">
        <v>53</v>
      </c>
      <c r="H58" s="56"/>
      <c r="I58" s="56"/>
      <c r="J58" s="56"/>
      <c r="K58" s="56"/>
      <c r="L58" s="56"/>
      <c r="M58" s="56"/>
      <c r="N58" s="56"/>
      <c r="O58" s="56"/>
      <c r="P58" s="56"/>
      <c r="Q58" s="56"/>
      <c r="R58" s="56"/>
      <c r="S58" s="56"/>
      <c r="T58" s="87"/>
    </row>
    <row r="59" spans="2:20" ht="30" customHeight="1" x14ac:dyDescent="0.3">
      <c r="B59" s="24"/>
      <c r="C59" s="25" t="s">
        <v>342</v>
      </c>
      <c r="D59" s="31" t="s">
        <v>108</v>
      </c>
      <c r="E59" s="31" t="s">
        <v>109</v>
      </c>
      <c r="F59" s="31" t="s">
        <v>110</v>
      </c>
      <c r="G59" s="31" t="s">
        <v>111</v>
      </c>
      <c r="H59" s="56"/>
      <c r="I59" s="56"/>
      <c r="J59" s="56"/>
      <c r="K59" s="56"/>
      <c r="L59" s="56"/>
      <c r="M59" s="56"/>
      <c r="N59" s="56"/>
      <c r="O59" s="56"/>
      <c r="P59" s="56"/>
      <c r="Q59" s="56"/>
      <c r="R59" s="56"/>
      <c r="S59" s="56"/>
      <c r="T59" s="87"/>
    </row>
    <row r="60" spans="2:20" ht="30" customHeight="1" x14ac:dyDescent="0.3">
      <c r="B60" s="24"/>
      <c r="C60" s="25" t="s">
        <v>172</v>
      </c>
      <c r="D60" s="31" t="s">
        <v>112</v>
      </c>
      <c r="E60" s="31" t="s">
        <v>113</v>
      </c>
      <c r="F60" s="31" t="s">
        <v>58</v>
      </c>
      <c r="G60" s="31" t="s">
        <v>114</v>
      </c>
      <c r="H60" s="56"/>
      <c r="I60" s="56"/>
      <c r="J60" s="56"/>
      <c r="K60" s="56"/>
      <c r="L60" s="56"/>
      <c r="M60" s="56"/>
      <c r="N60" s="56"/>
      <c r="O60" s="56"/>
      <c r="P60" s="56"/>
      <c r="Q60" s="56"/>
      <c r="R60" s="56"/>
      <c r="S60" s="56"/>
      <c r="T60" s="87"/>
    </row>
    <row r="61" spans="2:20" s="15" customFormat="1" ht="24" customHeight="1" x14ac:dyDescent="0.3">
      <c r="G61" s="15" t="s">
        <v>221</v>
      </c>
      <c r="H61" s="30" t="str">
        <f>IF(SUM(H52:H60)=0,"",AVERAGE(H52:H60))</f>
        <v/>
      </c>
      <c r="I61" s="30" t="str">
        <f t="shared" ref="I61:S61" si="4">IF(SUM(I52:I60)=0,"",AVERAGE(I52:I60))</f>
        <v/>
      </c>
      <c r="J61" s="30" t="str">
        <f t="shared" si="4"/>
        <v/>
      </c>
      <c r="K61" s="30" t="str">
        <f t="shared" si="4"/>
        <v/>
      </c>
      <c r="L61" s="30" t="str">
        <f t="shared" si="4"/>
        <v/>
      </c>
      <c r="M61" s="30" t="str">
        <f t="shared" si="4"/>
        <v/>
      </c>
      <c r="N61" s="30" t="str">
        <f t="shared" si="4"/>
        <v/>
      </c>
      <c r="O61" s="30" t="str">
        <f t="shared" si="4"/>
        <v/>
      </c>
      <c r="P61" s="30" t="str">
        <f t="shared" si="4"/>
        <v/>
      </c>
      <c r="Q61" s="30" t="str">
        <f t="shared" si="4"/>
        <v/>
      </c>
      <c r="R61" s="30" t="str">
        <f t="shared" si="4"/>
        <v/>
      </c>
      <c r="S61" s="30" t="str">
        <f t="shared" si="4"/>
        <v/>
      </c>
    </row>
    <row r="62" spans="2:20" ht="24" customHeight="1" x14ac:dyDescent="0.3">
      <c r="C62" s="23"/>
      <c r="D62" s="14"/>
      <c r="E62" s="14"/>
      <c r="F62" s="14"/>
      <c r="G62" s="15" t="s">
        <v>222</v>
      </c>
      <c r="H62" s="85"/>
      <c r="I62" s="85"/>
      <c r="J62" s="85"/>
      <c r="K62" s="85"/>
      <c r="L62" s="85"/>
      <c r="M62" s="85"/>
      <c r="N62" s="85"/>
      <c r="O62" s="85"/>
      <c r="P62" s="85"/>
      <c r="Q62" s="85"/>
      <c r="R62" s="85"/>
      <c r="S62" s="85"/>
    </row>
    <row r="63" spans="2:20" x14ac:dyDescent="0.3">
      <c r="C63" s="23"/>
      <c r="D63" s="11"/>
      <c r="E63" s="11"/>
      <c r="F63" s="11"/>
      <c r="G63" s="11"/>
    </row>
    <row r="64" spans="2:20" ht="43.95" customHeight="1" x14ac:dyDescent="0.3">
      <c r="B64" s="28">
        <v>6</v>
      </c>
      <c r="C64" s="165"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64" s="165"/>
      <c r="E64" s="165"/>
      <c r="F64" s="165"/>
      <c r="G64" s="165"/>
    </row>
    <row r="65" spans="2:20" ht="30" customHeight="1" x14ac:dyDescent="0.3">
      <c r="B65" s="24"/>
      <c r="C65" s="25" t="s">
        <v>343</v>
      </c>
      <c r="D65" s="31" t="s">
        <v>115</v>
      </c>
      <c r="E65" s="31" t="s">
        <v>116</v>
      </c>
      <c r="F65" s="31" t="s">
        <v>117</v>
      </c>
      <c r="G65" s="31" t="s">
        <v>118</v>
      </c>
      <c r="H65" s="56"/>
      <c r="I65" s="56"/>
      <c r="J65" s="56"/>
      <c r="K65" s="56"/>
      <c r="L65" s="56"/>
      <c r="M65" s="56"/>
      <c r="N65" s="56"/>
      <c r="O65" s="56"/>
      <c r="P65" s="56"/>
      <c r="Q65" s="56"/>
      <c r="R65" s="56"/>
      <c r="S65" s="56"/>
      <c r="T65" s="87"/>
    </row>
    <row r="66" spans="2:20" ht="30" customHeight="1" x14ac:dyDescent="0.3">
      <c r="B66" s="24"/>
      <c r="C66" s="25" t="s">
        <v>344</v>
      </c>
      <c r="D66" s="31" t="s">
        <v>115</v>
      </c>
      <c r="E66" s="31" t="s">
        <v>116</v>
      </c>
      <c r="F66" s="31" t="s">
        <v>117</v>
      </c>
      <c r="G66" s="31" t="s">
        <v>118</v>
      </c>
      <c r="H66" s="56"/>
      <c r="I66" s="56"/>
      <c r="J66" s="56"/>
      <c r="K66" s="56"/>
      <c r="L66" s="56"/>
      <c r="M66" s="56"/>
      <c r="N66" s="56"/>
      <c r="O66" s="56"/>
      <c r="P66" s="56"/>
      <c r="Q66" s="56"/>
      <c r="R66" s="56"/>
      <c r="S66" s="56"/>
      <c r="T66" s="87"/>
    </row>
    <row r="67" spans="2:20" ht="30" customHeight="1" x14ac:dyDescent="0.3">
      <c r="B67" s="24"/>
      <c r="C67" s="25" t="s">
        <v>345</v>
      </c>
      <c r="D67" s="31" t="s">
        <v>115</v>
      </c>
      <c r="E67" s="31" t="s">
        <v>116</v>
      </c>
      <c r="F67" s="31" t="s">
        <v>117</v>
      </c>
      <c r="G67" s="31" t="s">
        <v>118</v>
      </c>
      <c r="H67" s="56"/>
      <c r="I67" s="56"/>
      <c r="J67" s="56"/>
      <c r="K67" s="56"/>
      <c r="L67" s="56"/>
      <c r="M67" s="56"/>
      <c r="N67" s="56"/>
      <c r="O67" s="56"/>
      <c r="P67" s="56"/>
      <c r="Q67" s="56"/>
      <c r="R67" s="56"/>
      <c r="S67" s="56"/>
      <c r="T67" s="87"/>
    </row>
    <row r="68" spans="2:20" ht="30" customHeight="1" x14ac:dyDescent="0.3">
      <c r="B68" s="24"/>
      <c r="C68" s="25" t="s">
        <v>346</v>
      </c>
      <c r="D68" s="31" t="s">
        <v>115</v>
      </c>
      <c r="E68" s="31" t="s">
        <v>116</v>
      </c>
      <c r="F68" s="31" t="s">
        <v>117</v>
      </c>
      <c r="G68" s="31" t="s">
        <v>118</v>
      </c>
      <c r="H68" s="56"/>
      <c r="I68" s="56"/>
      <c r="J68" s="56"/>
      <c r="K68" s="56"/>
      <c r="L68" s="56"/>
      <c r="M68" s="56"/>
      <c r="N68" s="56"/>
      <c r="O68" s="56"/>
      <c r="P68" s="56"/>
      <c r="Q68" s="56"/>
      <c r="R68" s="56"/>
      <c r="S68" s="56"/>
      <c r="T68" s="87"/>
    </row>
    <row r="69" spans="2:20" ht="43.5" customHeight="1" x14ac:dyDescent="0.3">
      <c r="B69" s="24"/>
      <c r="C69" s="25" t="s">
        <v>177</v>
      </c>
      <c r="D69" s="31" t="s">
        <v>77</v>
      </c>
      <c r="E69" s="31" t="s">
        <v>79</v>
      </c>
      <c r="F69" s="31" t="s">
        <v>331</v>
      </c>
      <c r="G69" s="31" t="s">
        <v>78</v>
      </c>
      <c r="H69" s="56"/>
      <c r="I69" s="56"/>
      <c r="J69" s="56"/>
      <c r="K69" s="56"/>
      <c r="L69" s="56"/>
      <c r="M69" s="56"/>
      <c r="N69" s="56"/>
      <c r="O69" s="56"/>
      <c r="P69" s="56"/>
      <c r="Q69" s="56"/>
      <c r="R69" s="56"/>
      <c r="S69" s="56"/>
      <c r="T69" s="87"/>
    </row>
    <row r="70" spans="2:20" ht="34.5" customHeight="1" x14ac:dyDescent="0.3">
      <c r="B70" s="24"/>
      <c r="C70" s="25" t="s">
        <v>178</v>
      </c>
      <c r="D70" s="31" t="s">
        <v>77</v>
      </c>
      <c r="E70" s="31" t="s">
        <v>79</v>
      </c>
      <c r="F70" s="31" t="s">
        <v>331</v>
      </c>
      <c r="G70" s="31" t="s">
        <v>78</v>
      </c>
      <c r="H70" s="56"/>
      <c r="I70" s="56"/>
      <c r="J70" s="56"/>
      <c r="K70" s="56"/>
      <c r="L70" s="56"/>
      <c r="M70" s="56"/>
      <c r="N70" s="56"/>
      <c r="O70" s="56"/>
      <c r="P70" s="56"/>
      <c r="Q70" s="56"/>
      <c r="R70" s="56"/>
      <c r="S70" s="56"/>
      <c r="T70" s="87"/>
    </row>
    <row r="71" spans="2:20" ht="30" customHeight="1" x14ac:dyDescent="0.3">
      <c r="B71" s="24"/>
      <c r="C71" s="25" t="s">
        <v>347</v>
      </c>
      <c r="D71" s="31" t="s">
        <v>114</v>
      </c>
      <c r="E71" s="31" t="s">
        <v>58</v>
      </c>
      <c r="F71" s="31" t="s">
        <v>119</v>
      </c>
      <c r="G71" s="31" t="s">
        <v>112</v>
      </c>
      <c r="H71" s="56"/>
      <c r="I71" s="56"/>
      <c r="J71" s="56"/>
      <c r="K71" s="56"/>
      <c r="L71" s="56"/>
      <c r="M71" s="56"/>
      <c r="N71" s="56"/>
      <c r="O71" s="56"/>
      <c r="P71" s="56"/>
      <c r="Q71" s="56"/>
      <c r="R71" s="56"/>
      <c r="S71" s="56"/>
      <c r="T71" s="87"/>
    </row>
    <row r="72" spans="2:20" ht="30" customHeight="1" x14ac:dyDescent="0.3">
      <c r="B72" s="24"/>
      <c r="C72" s="25" t="s">
        <v>348</v>
      </c>
      <c r="D72" s="31" t="s">
        <v>53</v>
      </c>
      <c r="E72" s="31" t="s">
        <v>54</v>
      </c>
      <c r="F72" s="31" t="s">
        <v>55</v>
      </c>
      <c r="G72" s="31" t="s">
        <v>56</v>
      </c>
      <c r="H72" s="56"/>
      <c r="I72" s="56"/>
      <c r="J72" s="56"/>
      <c r="K72" s="56"/>
      <c r="L72" s="56"/>
      <c r="M72" s="56"/>
      <c r="N72" s="56"/>
      <c r="O72" s="56"/>
      <c r="P72" s="56"/>
      <c r="Q72" s="56"/>
      <c r="R72" s="56"/>
      <c r="S72" s="56"/>
      <c r="T72" s="87"/>
    </row>
    <row r="73" spans="2:20" s="15" customFormat="1" ht="24" customHeight="1" x14ac:dyDescent="0.3">
      <c r="G73" s="15" t="s">
        <v>221</v>
      </c>
      <c r="H73" s="30" t="str">
        <f>IF(SUM(H65:H72)=0,"",AVERAGE(H65:H72))</f>
        <v/>
      </c>
      <c r="I73" s="30" t="str">
        <f t="shared" ref="I73:S73" si="5">IF(SUM(I65:I72)=0,"",AVERAGE(I65:I72))</f>
        <v/>
      </c>
      <c r="J73" s="30" t="str">
        <f t="shared" si="5"/>
        <v/>
      </c>
      <c r="K73" s="30" t="str">
        <f t="shared" si="5"/>
        <v/>
      </c>
      <c r="L73" s="30" t="str">
        <f t="shared" si="5"/>
        <v/>
      </c>
      <c r="M73" s="30" t="str">
        <f t="shared" si="5"/>
        <v/>
      </c>
      <c r="N73" s="30" t="str">
        <f t="shared" si="5"/>
        <v/>
      </c>
      <c r="O73" s="30" t="str">
        <f t="shared" si="5"/>
        <v/>
      </c>
      <c r="P73" s="30" t="str">
        <f t="shared" si="5"/>
        <v/>
      </c>
      <c r="Q73" s="30" t="str">
        <f t="shared" si="5"/>
        <v/>
      </c>
      <c r="R73" s="30" t="str">
        <f t="shared" si="5"/>
        <v/>
      </c>
      <c r="S73" s="30" t="str">
        <f t="shared" si="5"/>
        <v/>
      </c>
    </row>
    <row r="74" spans="2:20" ht="24" customHeight="1" x14ac:dyDescent="0.3">
      <c r="C74" s="23"/>
      <c r="D74" s="14"/>
      <c r="E74" s="14"/>
      <c r="F74" s="14"/>
      <c r="G74" s="15" t="s">
        <v>222</v>
      </c>
      <c r="H74" s="56"/>
      <c r="I74" s="56"/>
      <c r="J74" s="56"/>
      <c r="K74" s="56"/>
      <c r="L74" s="56"/>
      <c r="M74" s="56"/>
      <c r="N74" s="56"/>
      <c r="O74" s="56"/>
      <c r="P74" s="56"/>
      <c r="Q74" s="56"/>
      <c r="R74" s="56"/>
      <c r="S74" s="56"/>
    </row>
    <row r="75" spans="2:20" x14ac:dyDescent="0.3">
      <c r="C75" s="23"/>
      <c r="D75" s="11"/>
      <c r="E75" s="11"/>
      <c r="F75" s="11"/>
      <c r="G75" s="11"/>
    </row>
    <row r="76" spans="2:20" ht="54" customHeight="1" x14ac:dyDescent="0.3">
      <c r="B76" s="28">
        <v>7</v>
      </c>
      <c r="C76" s="165"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76" s="165"/>
      <c r="E76" s="165"/>
      <c r="F76" s="165"/>
      <c r="G76" s="165"/>
    </row>
    <row r="77" spans="2:20" ht="30" customHeight="1" x14ac:dyDescent="0.3">
      <c r="B77" s="24"/>
      <c r="C77" s="25" t="s">
        <v>349</v>
      </c>
      <c r="D77" s="31" t="s">
        <v>334</v>
      </c>
      <c r="E77" s="31" t="s">
        <v>350</v>
      </c>
      <c r="F77" s="31" t="s">
        <v>202</v>
      </c>
      <c r="G77" s="31" t="s">
        <v>80</v>
      </c>
      <c r="H77" s="56"/>
      <c r="I77" s="56"/>
      <c r="J77" s="56"/>
      <c r="K77" s="56"/>
      <c r="L77" s="56"/>
      <c r="M77" s="56"/>
      <c r="N77" s="56"/>
      <c r="O77" s="56"/>
      <c r="P77" s="56"/>
      <c r="Q77" s="56"/>
      <c r="R77" s="56"/>
      <c r="S77" s="56"/>
      <c r="T77" s="87"/>
    </row>
    <row r="78" spans="2:20" ht="30" customHeight="1" x14ac:dyDescent="0.3">
      <c r="B78" s="24"/>
      <c r="C78" s="25" t="s">
        <v>351</v>
      </c>
      <c r="D78" s="31" t="s">
        <v>334</v>
      </c>
      <c r="E78" s="31" t="s">
        <v>350</v>
      </c>
      <c r="F78" s="31" t="s">
        <v>202</v>
      </c>
      <c r="G78" s="31" t="s">
        <v>80</v>
      </c>
      <c r="H78" s="56"/>
      <c r="I78" s="56"/>
      <c r="J78" s="56"/>
      <c r="K78" s="56"/>
      <c r="L78" s="56"/>
      <c r="M78" s="56"/>
      <c r="N78" s="56"/>
      <c r="O78" s="56"/>
      <c r="P78" s="56"/>
      <c r="Q78" s="56"/>
      <c r="R78" s="56"/>
      <c r="S78" s="56"/>
      <c r="T78" s="87"/>
    </row>
    <row r="79" spans="2:20" ht="30" customHeight="1" x14ac:dyDescent="0.3">
      <c r="B79" s="24"/>
      <c r="C79" s="25" t="s">
        <v>183</v>
      </c>
      <c r="D79" s="31" t="s">
        <v>334</v>
      </c>
      <c r="E79" s="31" t="s">
        <v>350</v>
      </c>
      <c r="F79" s="31" t="s">
        <v>202</v>
      </c>
      <c r="G79" s="31" t="s">
        <v>80</v>
      </c>
      <c r="H79" s="56"/>
      <c r="I79" s="56"/>
      <c r="J79" s="56"/>
      <c r="K79" s="56"/>
      <c r="L79" s="56"/>
      <c r="M79" s="56"/>
      <c r="N79" s="56"/>
      <c r="O79" s="56"/>
      <c r="P79" s="56"/>
      <c r="Q79" s="56"/>
      <c r="R79" s="56"/>
      <c r="S79" s="56"/>
      <c r="T79" s="87"/>
    </row>
    <row r="80" spans="2:20" ht="30" customHeight="1" x14ac:dyDescent="0.3">
      <c r="B80" s="24"/>
      <c r="C80" s="25" t="s">
        <v>184</v>
      </c>
      <c r="D80" s="31" t="s">
        <v>208</v>
      </c>
      <c r="E80" s="31" t="s">
        <v>209</v>
      </c>
      <c r="F80" s="31" t="s">
        <v>210</v>
      </c>
      <c r="G80" s="31" t="s">
        <v>120</v>
      </c>
      <c r="H80" s="56"/>
      <c r="I80" s="56"/>
      <c r="J80" s="56"/>
      <c r="K80" s="56"/>
      <c r="L80" s="56"/>
      <c r="M80" s="56"/>
      <c r="N80" s="56"/>
      <c r="O80" s="56"/>
      <c r="P80" s="56"/>
      <c r="Q80" s="56"/>
      <c r="R80" s="56"/>
      <c r="S80" s="56"/>
      <c r="T80" s="87"/>
    </row>
    <row r="81" spans="2:20" ht="30" customHeight="1" x14ac:dyDescent="0.3">
      <c r="B81" s="24"/>
      <c r="C81" s="25" t="s">
        <v>185</v>
      </c>
      <c r="D81" s="31" t="s">
        <v>334</v>
      </c>
      <c r="E81" s="31" t="s">
        <v>350</v>
      </c>
      <c r="F81" s="31" t="s">
        <v>202</v>
      </c>
      <c r="G81" s="31" t="s">
        <v>80</v>
      </c>
      <c r="H81" s="56"/>
      <c r="I81" s="56"/>
      <c r="J81" s="56"/>
      <c r="K81" s="56"/>
      <c r="L81" s="56"/>
      <c r="M81" s="56"/>
      <c r="N81" s="56"/>
      <c r="O81" s="56"/>
      <c r="P81" s="56"/>
      <c r="Q81" s="56"/>
      <c r="R81" s="56"/>
      <c r="S81" s="56"/>
      <c r="T81" s="87"/>
    </row>
    <row r="82" spans="2:20" ht="30" customHeight="1" x14ac:dyDescent="0.3">
      <c r="B82" s="24"/>
      <c r="C82" s="25" t="s">
        <v>352</v>
      </c>
      <c r="D82" s="31" t="s">
        <v>91</v>
      </c>
      <c r="E82" s="31" t="s">
        <v>84</v>
      </c>
      <c r="F82" s="31" t="s">
        <v>83</v>
      </c>
      <c r="G82" s="31" t="s">
        <v>86</v>
      </c>
      <c r="H82" s="56"/>
      <c r="I82" s="56"/>
      <c r="J82" s="56"/>
      <c r="K82" s="56"/>
      <c r="L82" s="56"/>
      <c r="M82" s="56"/>
      <c r="N82" s="56"/>
      <c r="O82" s="56"/>
      <c r="P82" s="56"/>
      <c r="Q82" s="56"/>
      <c r="R82" s="56"/>
      <c r="S82" s="56"/>
      <c r="T82" s="87"/>
    </row>
    <row r="83" spans="2:20" ht="30" customHeight="1" x14ac:dyDescent="0.3">
      <c r="B83" s="24"/>
      <c r="C83" s="25" t="s">
        <v>187</v>
      </c>
      <c r="D83" s="31" t="s">
        <v>91</v>
      </c>
      <c r="E83" s="31" t="s">
        <v>84</v>
      </c>
      <c r="F83" s="31" t="s">
        <v>83</v>
      </c>
      <c r="G83" s="31" t="s">
        <v>86</v>
      </c>
      <c r="H83" s="56"/>
      <c r="I83" s="56"/>
      <c r="J83" s="56"/>
      <c r="K83" s="56"/>
      <c r="L83" s="56"/>
      <c r="M83" s="56"/>
      <c r="N83" s="56"/>
      <c r="O83" s="56"/>
      <c r="P83" s="56"/>
      <c r="Q83" s="56"/>
      <c r="R83" s="56"/>
      <c r="S83" s="56"/>
      <c r="T83" s="87"/>
    </row>
    <row r="84" spans="2:20" ht="30" customHeight="1" x14ac:dyDescent="0.3">
      <c r="B84" s="24"/>
      <c r="C84" s="25" t="s">
        <v>188</v>
      </c>
      <c r="D84" s="31" t="s">
        <v>334</v>
      </c>
      <c r="E84" s="31" t="s">
        <v>350</v>
      </c>
      <c r="F84" s="31" t="s">
        <v>202</v>
      </c>
      <c r="G84" s="31" t="s">
        <v>80</v>
      </c>
      <c r="H84" s="56"/>
      <c r="I84" s="56"/>
      <c r="J84" s="56"/>
      <c r="K84" s="56"/>
      <c r="L84" s="56"/>
      <c r="M84" s="56"/>
      <c r="N84" s="56"/>
      <c r="O84" s="56"/>
      <c r="P84" s="56"/>
      <c r="Q84" s="56"/>
      <c r="R84" s="56"/>
      <c r="S84" s="56"/>
      <c r="T84" s="87"/>
    </row>
    <row r="85" spans="2:20" ht="30" customHeight="1" x14ac:dyDescent="0.3">
      <c r="B85" s="24"/>
      <c r="C85" s="25" t="s">
        <v>189</v>
      </c>
      <c r="D85" s="31" t="s">
        <v>334</v>
      </c>
      <c r="E85" s="31" t="s">
        <v>350</v>
      </c>
      <c r="F85" s="31" t="s">
        <v>202</v>
      </c>
      <c r="G85" s="31" t="s">
        <v>80</v>
      </c>
      <c r="H85" s="56"/>
      <c r="I85" s="56"/>
      <c r="J85" s="56"/>
      <c r="K85" s="56"/>
      <c r="L85" s="56"/>
      <c r="M85" s="56"/>
      <c r="N85" s="56"/>
      <c r="O85" s="56"/>
      <c r="P85" s="56"/>
      <c r="Q85" s="56"/>
      <c r="R85" s="56"/>
      <c r="S85" s="56"/>
      <c r="T85" s="87"/>
    </row>
    <row r="86" spans="2:20" s="15" customFormat="1" ht="24" customHeight="1" x14ac:dyDescent="0.3">
      <c r="G86" s="15" t="s">
        <v>221</v>
      </c>
      <c r="H86" s="30" t="str">
        <f>IF(SUM(H77:H85)=0,"",AVERAGE(H77:H85))</f>
        <v/>
      </c>
      <c r="I86" s="30" t="str">
        <f t="shared" ref="I86:S86" si="6">IF(SUM(I77:I85)=0,"",AVERAGE(I77:I85))</f>
        <v/>
      </c>
      <c r="J86" s="30" t="str">
        <f t="shared" si="6"/>
        <v/>
      </c>
      <c r="K86" s="30" t="str">
        <f t="shared" si="6"/>
        <v/>
      </c>
      <c r="L86" s="30" t="str">
        <f t="shared" si="6"/>
        <v/>
      </c>
      <c r="M86" s="30" t="str">
        <f t="shared" si="6"/>
        <v/>
      </c>
      <c r="N86" s="30" t="str">
        <f t="shared" si="6"/>
        <v/>
      </c>
      <c r="O86" s="30" t="str">
        <f t="shared" si="6"/>
        <v/>
      </c>
      <c r="P86" s="30" t="str">
        <f t="shared" si="6"/>
        <v/>
      </c>
      <c r="Q86" s="30" t="str">
        <f t="shared" si="6"/>
        <v/>
      </c>
      <c r="R86" s="30" t="str">
        <f t="shared" si="6"/>
        <v/>
      </c>
      <c r="S86" s="30" t="str">
        <f t="shared" si="6"/>
        <v/>
      </c>
    </row>
    <row r="87" spans="2:20" ht="24" customHeight="1" x14ac:dyDescent="0.3">
      <c r="C87" s="23"/>
      <c r="D87" s="14"/>
      <c r="E87" s="14"/>
      <c r="F87" s="14"/>
      <c r="G87" s="15" t="s">
        <v>222</v>
      </c>
      <c r="H87" s="56"/>
      <c r="I87" s="56"/>
      <c r="J87" s="56"/>
      <c r="K87" s="56"/>
      <c r="L87" s="56"/>
      <c r="M87" s="56"/>
      <c r="N87" s="56"/>
      <c r="O87" s="56"/>
      <c r="P87" s="56"/>
      <c r="Q87" s="56"/>
      <c r="R87" s="56"/>
      <c r="S87" s="56"/>
    </row>
    <row r="88" spans="2:20" x14ac:dyDescent="0.3">
      <c r="C88" s="23"/>
      <c r="D88" s="11"/>
      <c r="E88" s="11"/>
      <c r="F88" s="11"/>
      <c r="G88" s="11"/>
    </row>
    <row r="89" spans="2:20" ht="55.05" customHeight="1" x14ac:dyDescent="0.3">
      <c r="B89" s="28">
        <v>8</v>
      </c>
      <c r="C89" s="165"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89" s="165"/>
      <c r="E89" s="165"/>
      <c r="F89" s="165"/>
      <c r="G89" s="165"/>
    </row>
    <row r="90" spans="2:20" ht="30" customHeight="1" x14ac:dyDescent="0.3">
      <c r="B90" s="24"/>
      <c r="C90" s="25" t="s">
        <v>353</v>
      </c>
      <c r="D90" s="31" t="s">
        <v>91</v>
      </c>
      <c r="E90" s="31" t="s">
        <v>84</v>
      </c>
      <c r="F90" s="31" t="s">
        <v>83</v>
      </c>
      <c r="G90" s="31" t="s">
        <v>86</v>
      </c>
      <c r="H90" s="56"/>
      <c r="I90" s="56"/>
      <c r="J90" s="56"/>
      <c r="K90" s="56"/>
      <c r="L90" s="56"/>
      <c r="M90" s="56"/>
      <c r="N90" s="56"/>
      <c r="O90" s="56"/>
      <c r="P90" s="56"/>
      <c r="Q90" s="56"/>
      <c r="R90" s="56"/>
      <c r="S90" s="56"/>
      <c r="T90" s="87"/>
    </row>
    <row r="91" spans="2:20" ht="30" customHeight="1" x14ac:dyDescent="0.3">
      <c r="B91" s="24"/>
      <c r="C91" s="25" t="s">
        <v>191</v>
      </c>
      <c r="D91" s="31" t="s">
        <v>121</v>
      </c>
      <c r="E91" s="31" t="s">
        <v>211</v>
      </c>
      <c r="F91" s="31" t="s">
        <v>212</v>
      </c>
      <c r="G91" s="31" t="s">
        <v>122</v>
      </c>
      <c r="H91" s="56"/>
      <c r="I91" s="56"/>
      <c r="J91" s="56"/>
      <c r="K91" s="56"/>
      <c r="L91" s="56"/>
      <c r="M91" s="56"/>
      <c r="N91" s="56"/>
      <c r="O91" s="56"/>
      <c r="P91" s="56"/>
      <c r="Q91" s="56"/>
      <c r="R91" s="56"/>
      <c r="S91" s="56"/>
      <c r="T91" s="87"/>
    </row>
    <row r="92" spans="2:20" ht="30" customHeight="1" x14ac:dyDescent="0.3">
      <c r="B92" s="24"/>
      <c r="C92" s="25" t="s">
        <v>192</v>
      </c>
      <c r="D92" s="31" t="s">
        <v>56</v>
      </c>
      <c r="E92" s="31" t="s">
        <v>55</v>
      </c>
      <c r="F92" s="31" t="s">
        <v>54</v>
      </c>
      <c r="G92" s="31" t="s">
        <v>53</v>
      </c>
      <c r="H92" s="56"/>
      <c r="I92" s="56"/>
      <c r="J92" s="56"/>
      <c r="K92" s="56"/>
      <c r="L92" s="56"/>
      <c r="M92" s="56"/>
      <c r="N92" s="56"/>
      <c r="O92" s="56"/>
      <c r="P92" s="56"/>
      <c r="Q92" s="56"/>
      <c r="R92" s="56"/>
      <c r="S92" s="56"/>
      <c r="T92" s="87"/>
    </row>
    <row r="93" spans="2:20" ht="30" customHeight="1" x14ac:dyDescent="0.3">
      <c r="B93" s="24"/>
      <c r="C93" s="25" t="s">
        <v>193</v>
      </c>
      <c r="D93" s="31" t="s">
        <v>123</v>
      </c>
      <c r="E93" s="31" t="s">
        <v>124</v>
      </c>
      <c r="F93" s="31" t="s">
        <v>125</v>
      </c>
      <c r="G93" s="31" t="s">
        <v>126</v>
      </c>
      <c r="H93" s="56"/>
      <c r="I93" s="56"/>
      <c r="J93" s="56"/>
      <c r="K93" s="56"/>
      <c r="L93" s="56"/>
      <c r="M93" s="56"/>
      <c r="N93" s="56"/>
      <c r="O93" s="56"/>
      <c r="P93" s="56"/>
      <c r="Q93" s="56"/>
      <c r="R93" s="56"/>
      <c r="S93" s="56"/>
      <c r="T93" s="87"/>
    </row>
    <row r="94" spans="2:20" ht="30" customHeight="1" x14ac:dyDescent="0.3">
      <c r="B94" s="24"/>
      <c r="C94" s="25" t="s">
        <v>194</v>
      </c>
      <c r="D94" s="31" t="s">
        <v>56</v>
      </c>
      <c r="E94" s="31" t="s">
        <v>55</v>
      </c>
      <c r="F94" s="31" t="s">
        <v>54</v>
      </c>
      <c r="G94" s="31" t="s">
        <v>53</v>
      </c>
      <c r="H94" s="56"/>
      <c r="I94" s="56"/>
      <c r="J94" s="56"/>
      <c r="K94" s="56"/>
      <c r="L94" s="56"/>
      <c r="M94" s="56"/>
      <c r="N94" s="56"/>
      <c r="O94" s="56"/>
      <c r="P94" s="56"/>
      <c r="Q94" s="56"/>
      <c r="R94" s="56"/>
      <c r="S94" s="56"/>
      <c r="T94" s="87"/>
    </row>
    <row r="95" spans="2:20" s="15" customFormat="1" ht="24" customHeight="1" x14ac:dyDescent="0.3">
      <c r="G95" s="15" t="s">
        <v>221</v>
      </c>
      <c r="H95" s="30" t="str">
        <f>IF(SUM(H90:H94)=0,"",AVERAGE(H90:H94))</f>
        <v/>
      </c>
      <c r="I95" s="30" t="str">
        <f t="shared" ref="I95:S95" si="7">IF(SUM(I90:I94)=0,"",AVERAGE(I90:I94))</f>
        <v/>
      </c>
      <c r="J95" s="30" t="str">
        <f t="shared" si="7"/>
        <v/>
      </c>
      <c r="K95" s="30" t="str">
        <f t="shared" si="7"/>
        <v/>
      </c>
      <c r="L95" s="30" t="str">
        <f t="shared" si="7"/>
        <v/>
      </c>
      <c r="M95" s="30" t="str">
        <f t="shared" si="7"/>
        <v/>
      </c>
      <c r="N95" s="30" t="str">
        <f t="shared" si="7"/>
        <v/>
      </c>
      <c r="O95" s="30" t="str">
        <f t="shared" si="7"/>
        <v/>
      </c>
      <c r="P95" s="30" t="str">
        <f t="shared" si="7"/>
        <v/>
      </c>
      <c r="Q95" s="30" t="str">
        <f t="shared" si="7"/>
        <v/>
      </c>
      <c r="R95" s="30" t="str">
        <f t="shared" si="7"/>
        <v/>
      </c>
      <c r="S95" s="30" t="str">
        <f t="shared" si="7"/>
        <v/>
      </c>
    </row>
    <row r="96" spans="2:20" ht="24" customHeight="1" x14ac:dyDescent="0.3">
      <c r="C96" s="23"/>
      <c r="D96" s="14"/>
      <c r="E96" s="14"/>
      <c r="F96" s="14"/>
      <c r="G96" s="15" t="s">
        <v>222</v>
      </c>
      <c r="H96" s="56"/>
      <c r="I96" s="56"/>
      <c r="J96" s="56"/>
      <c r="K96" s="56"/>
      <c r="L96" s="56"/>
      <c r="M96" s="56"/>
      <c r="N96" s="56"/>
      <c r="O96" s="56"/>
      <c r="P96" s="56"/>
      <c r="Q96" s="56"/>
      <c r="R96" s="56"/>
      <c r="S96" s="56"/>
    </row>
    <row r="97" spans="2:20" x14ac:dyDescent="0.3">
      <c r="C97" s="23"/>
      <c r="D97" s="11"/>
      <c r="E97" s="11"/>
      <c r="F97" s="11"/>
      <c r="G97" s="11"/>
    </row>
    <row r="98" spans="2:20" ht="66" customHeight="1" x14ac:dyDescent="0.3">
      <c r="B98" s="28">
        <v>9</v>
      </c>
      <c r="C98" s="165"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98" s="165"/>
      <c r="E98" s="165"/>
      <c r="F98" s="165"/>
      <c r="G98" s="165"/>
    </row>
    <row r="99" spans="2:20" ht="30" customHeight="1" x14ac:dyDescent="0.3">
      <c r="B99" s="24"/>
      <c r="C99" s="25" t="s">
        <v>354</v>
      </c>
      <c r="D99" s="31" t="s">
        <v>69</v>
      </c>
      <c r="E99" s="31" t="s">
        <v>70</v>
      </c>
      <c r="F99" s="31" t="s">
        <v>71</v>
      </c>
      <c r="G99" s="31" t="s">
        <v>328</v>
      </c>
      <c r="H99" s="56"/>
      <c r="I99" s="56"/>
      <c r="J99" s="56"/>
      <c r="K99" s="56"/>
      <c r="L99" s="56"/>
      <c r="M99" s="56"/>
      <c r="N99" s="56"/>
      <c r="O99" s="56"/>
      <c r="P99" s="56"/>
      <c r="Q99" s="56"/>
      <c r="R99" s="56"/>
      <c r="S99" s="56"/>
      <c r="T99" s="87"/>
    </row>
    <row r="100" spans="2:20" ht="30" customHeight="1" x14ac:dyDescent="0.3">
      <c r="B100" s="24"/>
      <c r="C100" s="25" t="s">
        <v>195</v>
      </c>
      <c r="D100" s="31" t="s">
        <v>127</v>
      </c>
      <c r="E100" s="31" t="s">
        <v>128</v>
      </c>
      <c r="F100" s="31" t="s">
        <v>129</v>
      </c>
      <c r="G100" s="31" t="s">
        <v>130</v>
      </c>
      <c r="H100" s="56"/>
      <c r="I100" s="56"/>
      <c r="J100" s="56"/>
      <c r="K100" s="56"/>
      <c r="L100" s="56"/>
      <c r="M100" s="56"/>
      <c r="N100" s="56"/>
      <c r="O100" s="56"/>
      <c r="P100" s="56"/>
      <c r="Q100" s="56"/>
      <c r="R100" s="56"/>
      <c r="S100" s="56"/>
      <c r="T100" s="87"/>
    </row>
    <row r="101" spans="2:20" ht="30" customHeight="1" x14ac:dyDescent="0.3">
      <c r="B101" s="24"/>
      <c r="C101" s="25" t="s">
        <v>196</v>
      </c>
      <c r="D101" s="31" t="s">
        <v>127</v>
      </c>
      <c r="E101" s="31" t="s">
        <v>128</v>
      </c>
      <c r="F101" s="31" t="s">
        <v>129</v>
      </c>
      <c r="G101" s="31" t="s">
        <v>130</v>
      </c>
      <c r="H101" s="56"/>
      <c r="I101" s="56"/>
      <c r="J101" s="56"/>
      <c r="K101" s="56"/>
      <c r="L101" s="56"/>
      <c r="M101" s="56"/>
      <c r="N101" s="56"/>
      <c r="O101" s="56"/>
      <c r="P101" s="56"/>
      <c r="Q101" s="56"/>
      <c r="R101" s="56"/>
      <c r="S101" s="56"/>
      <c r="T101" s="87"/>
    </row>
    <row r="102" spans="2:20" ht="30" customHeight="1" x14ac:dyDescent="0.3">
      <c r="B102" s="24"/>
      <c r="C102" s="25" t="s">
        <v>197</v>
      </c>
      <c r="D102" s="31" t="s">
        <v>127</v>
      </c>
      <c r="E102" s="31" t="s">
        <v>128</v>
      </c>
      <c r="F102" s="31" t="s">
        <v>129</v>
      </c>
      <c r="G102" s="31" t="s">
        <v>130</v>
      </c>
      <c r="H102" s="56"/>
      <c r="I102" s="56"/>
      <c r="J102" s="56"/>
      <c r="K102" s="56"/>
      <c r="L102" s="56"/>
      <c r="M102" s="56"/>
      <c r="N102" s="56"/>
      <c r="O102" s="56"/>
      <c r="P102" s="56"/>
      <c r="Q102" s="56"/>
      <c r="R102" s="56"/>
      <c r="S102" s="56"/>
      <c r="T102" s="87"/>
    </row>
    <row r="103" spans="2:20" ht="30" customHeight="1" x14ac:dyDescent="0.3">
      <c r="B103" s="24"/>
      <c r="C103" s="25" t="s">
        <v>198</v>
      </c>
      <c r="D103" s="31" t="s">
        <v>131</v>
      </c>
      <c r="E103" s="31" t="s">
        <v>132</v>
      </c>
      <c r="F103" s="31" t="s">
        <v>355</v>
      </c>
      <c r="G103" s="31" t="s">
        <v>133</v>
      </c>
      <c r="H103" s="56"/>
      <c r="I103" s="56"/>
      <c r="J103" s="56"/>
      <c r="K103" s="56"/>
      <c r="L103" s="56"/>
      <c r="M103" s="56"/>
      <c r="N103" s="56"/>
      <c r="O103" s="56"/>
      <c r="P103" s="56"/>
      <c r="Q103" s="56"/>
      <c r="R103" s="56"/>
      <c r="S103" s="56"/>
      <c r="T103" s="87"/>
    </row>
    <row r="104" spans="2:20" s="15" customFormat="1" ht="24" customHeight="1" x14ac:dyDescent="0.3">
      <c r="G104" s="15" t="s">
        <v>221</v>
      </c>
      <c r="H104" s="30" t="str">
        <f>IF(SUM(H99:H103)=0,"",AVERAGE(H99:H103))</f>
        <v/>
      </c>
      <c r="I104" s="30" t="str">
        <f t="shared" ref="I104:S104" si="8">IF(SUM(I99:I103)=0,"",AVERAGE(I99:I103))</f>
        <v/>
      </c>
      <c r="J104" s="30" t="str">
        <f t="shared" si="8"/>
        <v/>
      </c>
      <c r="K104" s="30" t="str">
        <f t="shared" si="8"/>
        <v/>
      </c>
      <c r="L104" s="30" t="str">
        <f t="shared" si="8"/>
        <v/>
      </c>
      <c r="M104" s="30" t="str">
        <f t="shared" si="8"/>
        <v/>
      </c>
      <c r="N104" s="30" t="str">
        <f t="shared" si="8"/>
        <v/>
      </c>
      <c r="O104" s="30" t="str">
        <f t="shared" si="8"/>
        <v/>
      </c>
      <c r="P104" s="30" t="str">
        <f t="shared" si="8"/>
        <v/>
      </c>
      <c r="Q104" s="30" t="str">
        <f t="shared" si="8"/>
        <v/>
      </c>
      <c r="R104" s="30" t="str">
        <f t="shared" si="8"/>
        <v/>
      </c>
      <c r="S104" s="30" t="str">
        <f t="shared" si="8"/>
        <v/>
      </c>
    </row>
    <row r="105" spans="2:20" ht="24" customHeight="1" x14ac:dyDescent="0.3">
      <c r="C105" s="23"/>
      <c r="D105" s="14"/>
      <c r="E105" s="14"/>
      <c r="F105" s="14"/>
      <c r="G105" s="15" t="s">
        <v>222</v>
      </c>
      <c r="H105" s="56"/>
      <c r="I105" s="56"/>
      <c r="J105" s="56"/>
      <c r="K105" s="56"/>
      <c r="L105" s="56"/>
      <c r="M105" s="56"/>
      <c r="N105" s="56"/>
      <c r="O105" s="56"/>
      <c r="P105" s="56"/>
      <c r="Q105" s="56"/>
      <c r="R105" s="56"/>
      <c r="S105" s="56"/>
    </row>
    <row r="106" spans="2:20" x14ac:dyDescent="0.3">
      <c r="C106" s="23"/>
      <c r="D106" s="11"/>
      <c r="E106" s="11"/>
      <c r="F106" s="11"/>
      <c r="G106" s="11"/>
    </row>
    <row r="107" spans="2:20" ht="57" customHeight="1" x14ac:dyDescent="0.3">
      <c r="B107" s="28">
        <v>10</v>
      </c>
      <c r="C107" s="165"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107" s="165"/>
      <c r="E107" s="165"/>
      <c r="F107" s="165"/>
      <c r="G107" s="165"/>
    </row>
    <row r="108" spans="2:20" ht="30" customHeight="1" x14ac:dyDescent="0.3">
      <c r="B108" s="24"/>
      <c r="C108" s="25" t="s">
        <v>356</v>
      </c>
      <c r="D108" s="31" t="s">
        <v>56</v>
      </c>
      <c r="E108" s="31" t="s">
        <v>55</v>
      </c>
      <c r="F108" s="31" t="s">
        <v>54</v>
      </c>
      <c r="G108" s="31" t="s">
        <v>53</v>
      </c>
      <c r="H108" s="85"/>
      <c r="I108" s="85"/>
      <c r="J108" s="85"/>
      <c r="K108" s="85"/>
      <c r="L108" s="85"/>
      <c r="M108" s="85"/>
      <c r="N108" s="85"/>
      <c r="O108" s="85"/>
      <c r="P108" s="85"/>
      <c r="Q108" s="85"/>
      <c r="R108" s="85"/>
      <c r="S108" s="85"/>
      <c r="T108" s="87"/>
    </row>
    <row r="109" spans="2:20" ht="30" customHeight="1" x14ac:dyDescent="0.3">
      <c r="B109" s="24"/>
      <c r="C109" s="25" t="s">
        <v>357</v>
      </c>
      <c r="D109" s="31" t="s">
        <v>56</v>
      </c>
      <c r="E109" s="31" t="s">
        <v>55</v>
      </c>
      <c r="F109" s="31" t="s">
        <v>54</v>
      </c>
      <c r="G109" s="31" t="s">
        <v>53</v>
      </c>
      <c r="H109" s="85"/>
      <c r="I109" s="85"/>
      <c r="J109" s="85"/>
      <c r="K109" s="85"/>
      <c r="L109" s="85"/>
      <c r="M109" s="85"/>
      <c r="N109" s="85"/>
      <c r="O109" s="85"/>
      <c r="P109" s="85"/>
      <c r="Q109" s="85"/>
      <c r="R109" s="85"/>
      <c r="S109" s="85"/>
      <c r="T109" s="87"/>
    </row>
    <row r="110" spans="2:20" ht="30" customHeight="1" x14ac:dyDescent="0.3">
      <c r="B110" s="24"/>
      <c r="C110" s="25" t="s">
        <v>358</v>
      </c>
      <c r="D110" s="31" t="s">
        <v>56</v>
      </c>
      <c r="E110" s="31" t="s">
        <v>55</v>
      </c>
      <c r="F110" s="31" t="s">
        <v>54</v>
      </c>
      <c r="G110" s="31" t="s">
        <v>53</v>
      </c>
      <c r="H110" s="85"/>
      <c r="I110" s="85"/>
      <c r="J110" s="85"/>
      <c r="K110" s="85"/>
      <c r="L110" s="85"/>
      <c r="M110" s="85"/>
      <c r="N110" s="85"/>
      <c r="O110" s="85"/>
      <c r="P110" s="85"/>
      <c r="Q110" s="85"/>
      <c r="R110" s="85"/>
      <c r="S110" s="85"/>
      <c r="T110" s="87"/>
    </row>
    <row r="111" spans="2:20" s="15" customFormat="1" ht="24" customHeight="1" x14ac:dyDescent="0.3">
      <c r="G111" s="15" t="s">
        <v>221</v>
      </c>
      <c r="H111" s="30" t="str">
        <f>IF(SUM(H108:H110)=0,"",AVERAGE(H108:H110))</f>
        <v/>
      </c>
      <c r="I111" s="30" t="str">
        <f t="shared" ref="I111:S111" si="9">IF(SUM(I108:I110)=0,"",AVERAGE(I108:I110))</f>
        <v/>
      </c>
      <c r="J111" s="30" t="str">
        <f t="shared" si="9"/>
        <v/>
      </c>
      <c r="K111" s="30" t="str">
        <f t="shared" si="9"/>
        <v/>
      </c>
      <c r="L111" s="30" t="str">
        <f t="shared" si="9"/>
        <v/>
      </c>
      <c r="M111" s="30" t="str">
        <f t="shared" si="9"/>
        <v/>
      </c>
      <c r="N111" s="30" t="str">
        <f t="shared" si="9"/>
        <v/>
      </c>
      <c r="O111" s="30" t="str">
        <f t="shared" si="9"/>
        <v/>
      </c>
      <c r="P111" s="30" t="str">
        <f t="shared" si="9"/>
        <v/>
      </c>
      <c r="Q111" s="30" t="str">
        <f t="shared" si="9"/>
        <v/>
      </c>
      <c r="R111" s="30" t="str">
        <f t="shared" si="9"/>
        <v/>
      </c>
      <c r="S111" s="30" t="str">
        <f t="shared" si="9"/>
        <v/>
      </c>
    </row>
    <row r="112" spans="2:20" ht="24" customHeight="1" x14ac:dyDescent="0.3">
      <c r="C112" s="23"/>
      <c r="D112" s="14"/>
      <c r="E112" s="14"/>
      <c r="F112" s="14"/>
      <c r="G112" s="15" t="s">
        <v>222</v>
      </c>
      <c r="H112" s="56"/>
      <c r="I112" s="56"/>
      <c r="J112" s="56"/>
      <c r="K112" s="56"/>
      <c r="L112" s="56"/>
      <c r="M112" s="56"/>
      <c r="N112" s="56"/>
      <c r="O112" s="56"/>
      <c r="P112" s="56"/>
      <c r="Q112" s="56"/>
      <c r="R112" s="56"/>
      <c r="S112" s="56"/>
    </row>
    <row r="113" spans="3:19" ht="16.95" customHeight="1" x14ac:dyDescent="0.3"/>
    <row r="114" spans="3:19" ht="16.95" customHeight="1" x14ac:dyDescent="0.3">
      <c r="E114" s="7" t="s">
        <v>225</v>
      </c>
    </row>
    <row r="115" spans="3:19" ht="16.95" customHeight="1" x14ac:dyDescent="0.3">
      <c r="F115" s="34" t="s">
        <v>226</v>
      </c>
      <c r="G115" s="9">
        <v>1</v>
      </c>
      <c r="H115" s="35" t="str">
        <f t="shared" ref="H115:S115" si="10">IF(H21="",H20,H21)</f>
        <v/>
      </c>
      <c r="I115" s="35" t="str">
        <f t="shared" si="10"/>
        <v/>
      </c>
      <c r="J115" s="35" t="str">
        <f t="shared" si="10"/>
        <v/>
      </c>
      <c r="K115" s="35" t="str">
        <f t="shared" si="10"/>
        <v/>
      </c>
      <c r="L115" s="35" t="str">
        <f t="shared" si="10"/>
        <v/>
      </c>
      <c r="M115" s="35" t="str">
        <f t="shared" si="10"/>
        <v/>
      </c>
      <c r="N115" s="35" t="str">
        <f t="shared" si="10"/>
        <v/>
      </c>
      <c r="O115" s="35" t="str">
        <f t="shared" si="10"/>
        <v/>
      </c>
      <c r="P115" s="35" t="str">
        <f t="shared" si="10"/>
        <v/>
      </c>
      <c r="Q115" s="35" t="str">
        <f t="shared" si="10"/>
        <v/>
      </c>
      <c r="R115" s="35" t="str">
        <f t="shared" si="10"/>
        <v/>
      </c>
      <c r="S115" s="35" t="str">
        <f t="shared" si="10"/>
        <v/>
      </c>
    </row>
    <row r="116" spans="3:19" ht="16.95" customHeight="1" x14ac:dyDescent="0.3">
      <c r="F116" s="34" t="s">
        <v>226</v>
      </c>
      <c r="G116" s="9">
        <f>1+G115</f>
        <v>2</v>
      </c>
      <c r="H116" s="35" t="str">
        <f t="shared" ref="H116:S116" si="11">IF(H29="",H28,H29)</f>
        <v/>
      </c>
      <c r="I116" s="35" t="str">
        <f t="shared" si="11"/>
        <v/>
      </c>
      <c r="J116" s="35" t="str">
        <f t="shared" si="11"/>
        <v/>
      </c>
      <c r="K116" s="35" t="str">
        <f t="shared" si="11"/>
        <v/>
      </c>
      <c r="L116" s="35" t="str">
        <f t="shared" si="11"/>
        <v/>
      </c>
      <c r="M116" s="35" t="str">
        <f t="shared" si="11"/>
        <v/>
      </c>
      <c r="N116" s="35" t="str">
        <f t="shared" si="11"/>
        <v/>
      </c>
      <c r="O116" s="35" t="str">
        <f t="shared" si="11"/>
        <v/>
      </c>
      <c r="P116" s="35" t="str">
        <f t="shared" si="11"/>
        <v/>
      </c>
      <c r="Q116" s="35" t="str">
        <f t="shared" si="11"/>
        <v/>
      </c>
      <c r="R116" s="35" t="str">
        <f t="shared" si="11"/>
        <v/>
      </c>
      <c r="S116" s="35" t="str">
        <f t="shared" si="11"/>
        <v/>
      </c>
    </row>
    <row r="117" spans="3:19" ht="16.95" customHeight="1" x14ac:dyDescent="0.3">
      <c r="F117" s="34" t="s">
        <v>226</v>
      </c>
      <c r="G117" s="9">
        <f t="shared" ref="G117:G124" si="12">1+G116</f>
        <v>3</v>
      </c>
      <c r="H117" s="35" t="str">
        <f t="shared" ref="H117:S117" si="13">IF(H40="",H39,H40)</f>
        <v/>
      </c>
      <c r="I117" s="35" t="str">
        <f t="shared" si="13"/>
        <v/>
      </c>
      <c r="J117" s="35" t="str">
        <f t="shared" si="13"/>
        <v/>
      </c>
      <c r="K117" s="35" t="str">
        <f t="shared" si="13"/>
        <v/>
      </c>
      <c r="L117" s="35" t="str">
        <f t="shared" si="13"/>
        <v/>
      </c>
      <c r="M117" s="35" t="str">
        <f t="shared" si="13"/>
        <v/>
      </c>
      <c r="N117" s="35" t="str">
        <f t="shared" si="13"/>
        <v/>
      </c>
      <c r="O117" s="35" t="str">
        <f t="shared" si="13"/>
        <v/>
      </c>
      <c r="P117" s="35" t="str">
        <f t="shared" si="13"/>
        <v/>
      </c>
      <c r="Q117" s="35" t="str">
        <f t="shared" si="13"/>
        <v/>
      </c>
      <c r="R117" s="35" t="str">
        <f t="shared" si="13"/>
        <v/>
      </c>
      <c r="S117" s="35" t="str">
        <f t="shared" si="13"/>
        <v/>
      </c>
    </row>
    <row r="118" spans="3:19" ht="16.95" customHeight="1" x14ac:dyDescent="0.3">
      <c r="F118" s="34" t="s">
        <v>226</v>
      </c>
      <c r="G118" s="9">
        <f t="shared" si="12"/>
        <v>4</v>
      </c>
      <c r="H118" s="35" t="str">
        <f>IF(H49="",H48,H49)</f>
        <v/>
      </c>
      <c r="I118" s="35" t="str">
        <f t="shared" ref="I118:S118" si="14">IF(I49="",I48,I49)</f>
        <v/>
      </c>
      <c r="J118" s="35" t="str">
        <f t="shared" si="14"/>
        <v/>
      </c>
      <c r="K118" s="35" t="str">
        <f t="shared" si="14"/>
        <v/>
      </c>
      <c r="L118" s="35" t="str">
        <f t="shared" si="14"/>
        <v/>
      </c>
      <c r="M118" s="35" t="str">
        <f t="shared" si="14"/>
        <v/>
      </c>
      <c r="N118" s="35" t="str">
        <f t="shared" si="14"/>
        <v/>
      </c>
      <c r="O118" s="35" t="str">
        <f t="shared" si="14"/>
        <v/>
      </c>
      <c r="P118" s="35" t="str">
        <f t="shared" si="14"/>
        <v/>
      </c>
      <c r="Q118" s="35" t="str">
        <f t="shared" si="14"/>
        <v/>
      </c>
      <c r="R118" s="35" t="str">
        <f t="shared" si="14"/>
        <v/>
      </c>
      <c r="S118" s="35" t="str">
        <f t="shared" si="14"/>
        <v/>
      </c>
    </row>
    <row r="119" spans="3:19" ht="16.95" customHeight="1" x14ac:dyDescent="0.3">
      <c r="F119" s="34" t="s">
        <v>226</v>
      </c>
      <c r="G119" s="9">
        <f t="shared" si="12"/>
        <v>5</v>
      </c>
      <c r="H119" s="35" t="str">
        <f>IF(H62="",H61,H62)</f>
        <v/>
      </c>
      <c r="I119" s="35" t="str">
        <f t="shared" ref="I119:S119" si="15">IF(I62="",I61,I62)</f>
        <v/>
      </c>
      <c r="J119" s="35" t="str">
        <f t="shared" si="15"/>
        <v/>
      </c>
      <c r="K119" s="35" t="str">
        <f t="shared" si="15"/>
        <v/>
      </c>
      <c r="L119" s="35" t="str">
        <f t="shared" si="15"/>
        <v/>
      </c>
      <c r="M119" s="35" t="str">
        <f t="shared" si="15"/>
        <v/>
      </c>
      <c r="N119" s="35" t="str">
        <f t="shared" si="15"/>
        <v/>
      </c>
      <c r="O119" s="35" t="str">
        <f t="shared" si="15"/>
        <v/>
      </c>
      <c r="P119" s="35" t="str">
        <f t="shared" si="15"/>
        <v/>
      </c>
      <c r="Q119" s="35" t="str">
        <f t="shared" si="15"/>
        <v/>
      </c>
      <c r="R119" s="35" t="str">
        <f t="shared" si="15"/>
        <v/>
      </c>
      <c r="S119" s="35" t="str">
        <f t="shared" si="15"/>
        <v/>
      </c>
    </row>
    <row r="120" spans="3:19" ht="16.95" customHeight="1" x14ac:dyDescent="0.3">
      <c r="F120" s="34" t="s">
        <v>226</v>
      </c>
      <c r="G120" s="9">
        <f t="shared" si="12"/>
        <v>6</v>
      </c>
      <c r="H120" s="35" t="str">
        <f>IF(H74="",H73,H74)</f>
        <v/>
      </c>
      <c r="I120" s="35" t="str">
        <f t="shared" ref="I120:S120" si="16">IF(I74="",I73,I74)</f>
        <v/>
      </c>
      <c r="J120" s="35" t="str">
        <f t="shared" si="16"/>
        <v/>
      </c>
      <c r="K120" s="35" t="str">
        <f t="shared" si="16"/>
        <v/>
      </c>
      <c r="L120" s="35" t="str">
        <f t="shared" si="16"/>
        <v/>
      </c>
      <c r="M120" s="35" t="str">
        <f t="shared" si="16"/>
        <v/>
      </c>
      <c r="N120" s="35" t="str">
        <f t="shared" si="16"/>
        <v/>
      </c>
      <c r="O120" s="35" t="str">
        <f t="shared" si="16"/>
        <v/>
      </c>
      <c r="P120" s="35" t="str">
        <f t="shared" si="16"/>
        <v/>
      </c>
      <c r="Q120" s="35" t="str">
        <f t="shared" si="16"/>
        <v/>
      </c>
      <c r="R120" s="35" t="str">
        <f t="shared" si="16"/>
        <v/>
      </c>
      <c r="S120" s="35" t="str">
        <f t="shared" si="16"/>
        <v/>
      </c>
    </row>
    <row r="121" spans="3:19" ht="16.95" customHeight="1" x14ac:dyDescent="0.3">
      <c r="F121" s="34" t="s">
        <v>226</v>
      </c>
      <c r="G121" s="9">
        <f t="shared" si="12"/>
        <v>7</v>
      </c>
      <c r="H121" s="35" t="str">
        <f>IF(H87="",H86,H87)</f>
        <v/>
      </c>
      <c r="I121" s="35" t="str">
        <f t="shared" ref="I121:S121" si="17">IF(I87="",I86,I87)</f>
        <v/>
      </c>
      <c r="J121" s="35" t="str">
        <f t="shared" si="17"/>
        <v/>
      </c>
      <c r="K121" s="35" t="str">
        <f t="shared" si="17"/>
        <v/>
      </c>
      <c r="L121" s="35" t="str">
        <f t="shared" si="17"/>
        <v/>
      </c>
      <c r="M121" s="35" t="str">
        <f t="shared" si="17"/>
        <v/>
      </c>
      <c r="N121" s="35" t="str">
        <f t="shared" si="17"/>
        <v/>
      </c>
      <c r="O121" s="35" t="str">
        <f t="shared" si="17"/>
        <v/>
      </c>
      <c r="P121" s="35" t="str">
        <f t="shared" si="17"/>
        <v/>
      </c>
      <c r="Q121" s="35" t="str">
        <f t="shared" si="17"/>
        <v/>
      </c>
      <c r="R121" s="35" t="str">
        <f t="shared" si="17"/>
        <v/>
      </c>
      <c r="S121" s="35" t="str">
        <f t="shared" si="17"/>
        <v/>
      </c>
    </row>
    <row r="122" spans="3:19" ht="16.95" customHeight="1" x14ac:dyDescent="0.3">
      <c r="F122" s="34" t="s">
        <v>226</v>
      </c>
      <c r="G122" s="9">
        <f t="shared" si="12"/>
        <v>8</v>
      </c>
      <c r="H122" s="35" t="str">
        <f>IF(H96="",H95,H96)</f>
        <v/>
      </c>
      <c r="I122" s="35" t="str">
        <f t="shared" ref="I122:S122" si="18">IF(I96="",I95,I96)</f>
        <v/>
      </c>
      <c r="J122" s="35" t="str">
        <f t="shared" si="18"/>
        <v/>
      </c>
      <c r="K122" s="35" t="str">
        <f t="shared" si="18"/>
        <v/>
      </c>
      <c r="L122" s="35" t="str">
        <f t="shared" si="18"/>
        <v/>
      </c>
      <c r="M122" s="35" t="str">
        <f t="shared" si="18"/>
        <v/>
      </c>
      <c r="N122" s="35" t="str">
        <f t="shared" si="18"/>
        <v/>
      </c>
      <c r="O122" s="35" t="str">
        <f t="shared" si="18"/>
        <v/>
      </c>
      <c r="P122" s="35" t="str">
        <f t="shared" si="18"/>
        <v/>
      </c>
      <c r="Q122" s="35" t="str">
        <f t="shared" si="18"/>
        <v/>
      </c>
      <c r="R122" s="35" t="str">
        <f t="shared" si="18"/>
        <v/>
      </c>
      <c r="S122" s="35" t="str">
        <f t="shared" si="18"/>
        <v/>
      </c>
    </row>
    <row r="123" spans="3:19" ht="16.95" customHeight="1" x14ac:dyDescent="0.3">
      <c r="F123" s="34" t="s">
        <v>226</v>
      </c>
      <c r="G123" s="9">
        <f t="shared" si="12"/>
        <v>9</v>
      </c>
      <c r="H123" s="35" t="str">
        <f>IF(H105="",H104,H105)</f>
        <v/>
      </c>
      <c r="I123" s="35" t="str">
        <f t="shared" ref="I123:S123" si="19">IF(I105="",I104,I105)</f>
        <v/>
      </c>
      <c r="J123" s="35" t="str">
        <f t="shared" si="19"/>
        <v/>
      </c>
      <c r="K123" s="35" t="str">
        <f t="shared" si="19"/>
        <v/>
      </c>
      <c r="L123" s="35" t="str">
        <f t="shared" si="19"/>
        <v/>
      </c>
      <c r="M123" s="35" t="str">
        <f t="shared" si="19"/>
        <v/>
      </c>
      <c r="N123" s="35" t="str">
        <f t="shared" si="19"/>
        <v/>
      </c>
      <c r="O123" s="35" t="str">
        <f t="shared" si="19"/>
        <v/>
      </c>
      <c r="P123" s="35" t="str">
        <f t="shared" si="19"/>
        <v/>
      </c>
      <c r="Q123" s="35" t="str">
        <f t="shared" si="19"/>
        <v/>
      </c>
      <c r="R123" s="35" t="str">
        <f t="shared" si="19"/>
        <v/>
      </c>
      <c r="S123" s="35" t="str">
        <f t="shared" si="19"/>
        <v/>
      </c>
    </row>
    <row r="124" spans="3:19" ht="16.95" customHeight="1" x14ac:dyDescent="0.3">
      <c r="F124" s="34" t="s">
        <v>226</v>
      </c>
      <c r="G124" s="9">
        <f t="shared" si="12"/>
        <v>10</v>
      </c>
      <c r="H124" s="35" t="str">
        <f>IF(H112="",H111,H112)</f>
        <v/>
      </c>
      <c r="I124" s="35" t="str">
        <f t="shared" ref="I124:S124" si="20">IF(I112="",I111,I112)</f>
        <v/>
      </c>
      <c r="J124" s="35" t="str">
        <f t="shared" si="20"/>
        <v/>
      </c>
      <c r="K124" s="35" t="str">
        <f t="shared" si="20"/>
        <v/>
      </c>
      <c r="L124" s="35" t="str">
        <f t="shared" si="20"/>
        <v/>
      </c>
      <c r="M124" s="35" t="str">
        <f t="shared" si="20"/>
        <v/>
      </c>
      <c r="N124" s="35" t="str">
        <f t="shared" si="20"/>
        <v/>
      </c>
      <c r="O124" s="35" t="str">
        <f t="shared" si="20"/>
        <v/>
      </c>
      <c r="P124" s="35" t="str">
        <f t="shared" si="20"/>
        <v/>
      </c>
      <c r="Q124" s="35" t="str">
        <f t="shared" si="20"/>
        <v/>
      </c>
      <c r="R124" s="35" t="str">
        <f t="shared" si="20"/>
        <v/>
      </c>
      <c r="S124" s="35" t="str">
        <f t="shared" si="20"/>
        <v/>
      </c>
    </row>
    <row r="125" spans="3:19" ht="16.95" customHeight="1" x14ac:dyDescent="0.3">
      <c r="C125" s="34" t="str">
        <f>'Candidate Ratings'!C24</f>
        <v>Overall average required to qualify:</v>
      </c>
      <c r="D125" s="9" t="str">
        <f>IF($F$4="A",3.2,IF($F$4="B",2.5,IF($F$4="C",1.6,"")))</f>
        <v/>
      </c>
      <c r="H125" s="39">
        <f>SUM(H115:H124)/10</f>
        <v>0</v>
      </c>
      <c r="I125" s="39">
        <f t="shared" ref="I125:S125" si="21">SUM(I115:I124)/10</f>
        <v>0</v>
      </c>
      <c r="J125" s="39">
        <f t="shared" si="21"/>
        <v>0</v>
      </c>
      <c r="K125" s="39">
        <f t="shared" si="21"/>
        <v>0</v>
      </c>
      <c r="L125" s="39">
        <f t="shared" si="21"/>
        <v>0</v>
      </c>
      <c r="M125" s="39">
        <f t="shared" si="21"/>
        <v>0</v>
      </c>
      <c r="N125" s="39">
        <f t="shared" si="21"/>
        <v>0</v>
      </c>
      <c r="O125" s="39">
        <f t="shared" si="21"/>
        <v>0</v>
      </c>
      <c r="P125" s="39">
        <f t="shared" si="21"/>
        <v>0</v>
      </c>
      <c r="Q125" s="39">
        <f t="shared" si="21"/>
        <v>0</v>
      </c>
      <c r="R125" s="39">
        <f t="shared" si="21"/>
        <v>0</v>
      </c>
      <c r="S125" s="39">
        <f t="shared" si="21"/>
        <v>0</v>
      </c>
    </row>
    <row r="126" spans="3:19" ht="16.95" customHeight="1" x14ac:dyDescent="0.3">
      <c r="H126" s="39" t="str">
        <f t="shared" ref="H126:S126" si="22">IF(H125&gt;$D$125,"OK","")</f>
        <v/>
      </c>
      <c r="I126" s="39" t="str">
        <f t="shared" si="22"/>
        <v/>
      </c>
      <c r="J126" s="39" t="str">
        <f t="shared" si="22"/>
        <v/>
      </c>
      <c r="K126" s="39" t="str">
        <f t="shared" si="22"/>
        <v/>
      </c>
      <c r="L126" s="39" t="str">
        <f t="shared" si="22"/>
        <v/>
      </c>
      <c r="M126" s="39" t="str">
        <f t="shared" si="22"/>
        <v/>
      </c>
      <c r="N126" s="39" t="str">
        <f t="shared" si="22"/>
        <v/>
      </c>
      <c r="O126" s="39" t="str">
        <f t="shared" si="22"/>
        <v/>
      </c>
      <c r="P126" s="39" t="str">
        <f t="shared" si="22"/>
        <v/>
      </c>
      <c r="Q126" s="39" t="str">
        <f t="shared" si="22"/>
        <v/>
      </c>
      <c r="R126" s="39" t="str">
        <f t="shared" si="22"/>
        <v/>
      </c>
      <c r="S126" s="39" t="str">
        <f t="shared" si="22"/>
        <v/>
      </c>
    </row>
    <row r="127" spans="3:19" ht="16.95" customHeight="1" x14ac:dyDescent="0.3"/>
    <row r="128" spans="3:19" ht="16.95" customHeight="1" x14ac:dyDescent="0.3">
      <c r="C128" s="36" t="str">
        <f>Instructions!B31</f>
        <v>version 1.0 Endorsed by CVMB 10.01.2017</v>
      </c>
    </row>
    <row r="129" spans="3:21" ht="16.95" customHeight="1" x14ac:dyDescent="0.3"/>
    <row r="130" spans="3:21" ht="16.95" customHeight="1" x14ac:dyDescent="0.3"/>
    <row r="131" spans="3:21" ht="16.95" customHeight="1" x14ac:dyDescent="0.3"/>
    <row r="132" spans="3:21" ht="16.95" customHeight="1" x14ac:dyDescent="0.3"/>
    <row r="133" spans="3:21" ht="16.95" customHeight="1" x14ac:dyDescent="0.3"/>
    <row r="134" spans="3:21" ht="16.95" customHeight="1" x14ac:dyDescent="0.3"/>
    <row r="135" spans="3:21" ht="16.95" customHeight="1" x14ac:dyDescent="0.3"/>
    <row r="136" spans="3:21" ht="16.95" customHeight="1" x14ac:dyDescent="0.3"/>
    <row r="137" spans="3:21" ht="16.95" customHeight="1" x14ac:dyDescent="0.3"/>
    <row r="138" spans="3:21" ht="16.95" customHeight="1" x14ac:dyDescent="0.3"/>
    <row r="139" spans="3:21" ht="16.95" customHeight="1" x14ac:dyDescent="0.3"/>
    <row r="140" spans="3:21" ht="16.95" customHeight="1" x14ac:dyDescent="0.3"/>
    <row r="141" spans="3:21" ht="16.95" customHeight="1" x14ac:dyDescent="0.3"/>
    <row r="142" spans="3:21" ht="16.95" customHeight="1" x14ac:dyDescent="0.3"/>
    <row r="143" spans="3:21" s="13" customFormat="1" ht="16.95" customHeight="1" x14ac:dyDescent="0.3">
      <c r="C143" s="8"/>
      <c r="D143" s="8"/>
      <c r="E143" s="8"/>
      <c r="F143" s="8"/>
      <c r="G143" s="8"/>
      <c r="H143" s="9"/>
      <c r="I143" s="9"/>
      <c r="J143" s="9"/>
      <c r="K143" s="9"/>
      <c r="L143" s="9"/>
      <c r="M143" s="9"/>
      <c r="N143" s="9"/>
      <c r="O143" s="9"/>
      <c r="P143" s="9"/>
      <c r="Q143" s="9"/>
      <c r="R143" s="9"/>
      <c r="S143" s="9"/>
      <c r="T143" s="8"/>
      <c r="U143" s="8"/>
    </row>
    <row r="144" spans="3:21" s="13" customFormat="1" ht="16.95" customHeight="1" x14ac:dyDescent="0.3">
      <c r="C144" s="8"/>
      <c r="D144" s="8"/>
      <c r="E144" s="8"/>
      <c r="F144" s="8"/>
      <c r="G144" s="8"/>
      <c r="H144" s="9"/>
      <c r="I144" s="9"/>
      <c r="J144" s="9"/>
      <c r="K144" s="9"/>
      <c r="L144" s="9"/>
      <c r="M144" s="9"/>
      <c r="N144" s="9"/>
      <c r="O144" s="9"/>
      <c r="P144" s="9"/>
      <c r="Q144" s="9"/>
      <c r="R144" s="9"/>
      <c r="S144" s="9"/>
      <c r="T144" s="8"/>
      <c r="U144" s="8"/>
    </row>
    <row r="145" spans="3:21" s="13" customFormat="1" ht="16.95" customHeight="1" x14ac:dyDescent="0.3">
      <c r="C145" s="8"/>
      <c r="D145" s="8"/>
      <c r="E145" s="8"/>
      <c r="F145" s="8"/>
      <c r="G145" s="8"/>
      <c r="H145" s="9"/>
      <c r="I145" s="9"/>
      <c r="J145" s="9"/>
      <c r="K145" s="9"/>
      <c r="L145" s="9"/>
      <c r="M145" s="9"/>
      <c r="N145" s="9"/>
      <c r="O145" s="9"/>
      <c r="P145" s="9"/>
      <c r="Q145" s="9"/>
      <c r="R145" s="9"/>
      <c r="S145" s="9"/>
      <c r="T145" s="8"/>
      <c r="U145" s="8"/>
    </row>
    <row r="146" spans="3:21" s="13" customFormat="1" ht="16.95" customHeight="1" x14ac:dyDescent="0.3">
      <c r="C146" s="8"/>
      <c r="D146" s="8"/>
      <c r="E146" s="8"/>
      <c r="F146" s="8"/>
      <c r="G146" s="8"/>
      <c r="H146" s="9"/>
      <c r="I146" s="9"/>
      <c r="J146" s="9"/>
      <c r="K146" s="9"/>
      <c r="L146" s="9"/>
      <c r="M146" s="9"/>
      <c r="N146" s="9"/>
      <c r="O146" s="9"/>
      <c r="P146" s="9"/>
      <c r="Q146" s="9"/>
      <c r="R146" s="9"/>
      <c r="S146" s="9"/>
      <c r="T146" s="8"/>
      <c r="U146" s="8"/>
    </row>
    <row r="147" spans="3:21" s="13" customFormat="1" ht="16.95" customHeight="1" x14ac:dyDescent="0.3">
      <c r="C147" s="8"/>
      <c r="D147" s="8"/>
      <c r="E147" s="8"/>
      <c r="F147" s="8"/>
      <c r="G147" s="8"/>
      <c r="H147" s="9"/>
      <c r="I147" s="9"/>
      <c r="J147" s="9"/>
      <c r="K147" s="9"/>
      <c r="L147" s="9"/>
      <c r="M147" s="9"/>
      <c r="N147" s="9"/>
      <c r="O147" s="9"/>
      <c r="P147" s="9"/>
      <c r="Q147" s="9"/>
      <c r="R147" s="9"/>
      <c r="S147" s="9"/>
      <c r="T147" s="8"/>
      <c r="U147" s="8"/>
    </row>
    <row r="148" spans="3:21" s="13" customFormat="1" ht="16.95" customHeight="1" x14ac:dyDescent="0.3">
      <c r="C148" s="8"/>
      <c r="D148" s="8"/>
      <c r="E148" s="8"/>
      <c r="F148" s="8"/>
      <c r="G148" s="8"/>
      <c r="H148" s="9"/>
      <c r="I148" s="9"/>
      <c r="J148" s="9"/>
      <c r="K148" s="9"/>
      <c r="L148" s="9"/>
      <c r="M148" s="9"/>
      <c r="N148" s="9"/>
      <c r="O148" s="9"/>
      <c r="P148" s="9"/>
      <c r="Q148" s="9"/>
      <c r="R148" s="9"/>
      <c r="S148" s="9"/>
      <c r="T148" s="8"/>
      <c r="U148" s="8"/>
    </row>
    <row r="149" spans="3:21" s="13" customFormat="1" ht="16.95" customHeight="1" x14ac:dyDescent="0.3">
      <c r="C149" s="8"/>
      <c r="D149" s="8"/>
      <c r="E149" s="8"/>
      <c r="F149" s="8"/>
      <c r="G149" s="8"/>
      <c r="H149" s="9"/>
      <c r="I149" s="9"/>
      <c r="J149" s="9"/>
      <c r="K149" s="9"/>
      <c r="L149" s="9"/>
      <c r="M149" s="9"/>
      <c r="N149" s="9"/>
      <c r="O149" s="9"/>
      <c r="P149" s="9"/>
      <c r="Q149" s="9"/>
      <c r="R149" s="9"/>
      <c r="S149" s="9"/>
      <c r="T149" s="8"/>
      <c r="U149" s="8"/>
    </row>
    <row r="150" spans="3:21" s="13" customFormat="1" ht="16.95" customHeight="1" x14ac:dyDescent="0.3">
      <c r="C150" s="8"/>
      <c r="D150" s="8"/>
      <c r="E150" s="8"/>
      <c r="F150" s="8"/>
      <c r="G150" s="8"/>
      <c r="H150" s="9"/>
      <c r="I150" s="9"/>
      <c r="J150" s="9"/>
      <c r="K150" s="9"/>
      <c r="L150" s="9"/>
      <c r="M150" s="9"/>
      <c r="N150" s="9"/>
      <c r="O150" s="9"/>
      <c r="P150" s="9"/>
      <c r="Q150" s="9"/>
      <c r="R150" s="9"/>
      <c r="S150" s="9"/>
      <c r="T150" s="8"/>
      <c r="U150" s="8"/>
    </row>
    <row r="151" spans="3:21" s="13" customFormat="1" ht="16.95" customHeight="1" x14ac:dyDescent="0.3">
      <c r="C151" s="8"/>
      <c r="D151" s="8"/>
      <c r="E151" s="8"/>
      <c r="F151" s="8"/>
      <c r="G151" s="8"/>
      <c r="H151" s="9"/>
      <c r="I151" s="9"/>
      <c r="J151" s="9"/>
      <c r="K151" s="9"/>
      <c r="L151" s="9"/>
      <c r="M151" s="9"/>
      <c r="N151" s="9"/>
      <c r="O151" s="9"/>
      <c r="P151" s="9"/>
      <c r="Q151" s="9"/>
      <c r="R151" s="9"/>
      <c r="S151" s="9"/>
      <c r="T151" s="8"/>
      <c r="U151" s="8"/>
    </row>
    <row r="152" spans="3:21" s="13" customFormat="1" ht="16.95" customHeight="1" x14ac:dyDescent="0.3">
      <c r="C152" s="8"/>
      <c r="D152" s="8"/>
      <c r="E152" s="8"/>
      <c r="F152" s="8"/>
      <c r="G152" s="8"/>
      <c r="H152" s="9"/>
      <c r="I152" s="9"/>
      <c r="J152" s="9"/>
      <c r="K152" s="9"/>
      <c r="L152" s="9"/>
      <c r="M152" s="9"/>
      <c r="N152" s="9"/>
      <c r="O152" s="9"/>
      <c r="P152" s="9"/>
      <c r="Q152" s="9"/>
      <c r="R152" s="9"/>
      <c r="S152" s="9"/>
      <c r="T152" s="8"/>
      <c r="U152" s="8"/>
    </row>
    <row r="153" spans="3:21" s="13" customFormat="1" ht="16.95" customHeight="1" x14ac:dyDescent="0.3">
      <c r="C153" s="8"/>
      <c r="D153" s="8"/>
      <c r="E153" s="8"/>
      <c r="F153" s="8"/>
      <c r="G153" s="8"/>
      <c r="H153" s="9"/>
      <c r="I153" s="9"/>
      <c r="J153" s="9"/>
      <c r="K153" s="9"/>
      <c r="L153" s="9"/>
      <c r="M153" s="9"/>
      <c r="N153" s="9"/>
      <c r="O153" s="9"/>
      <c r="P153" s="9"/>
      <c r="Q153" s="9"/>
      <c r="R153" s="9"/>
      <c r="S153" s="9"/>
      <c r="T153" s="8"/>
      <c r="U153" s="8"/>
    </row>
    <row r="154" spans="3:21" s="13" customFormat="1" ht="16.95" customHeight="1" x14ac:dyDescent="0.3">
      <c r="C154" s="8"/>
      <c r="D154" s="8"/>
      <c r="E154" s="8"/>
      <c r="F154" s="8"/>
      <c r="G154" s="8"/>
      <c r="H154" s="9"/>
      <c r="I154" s="9"/>
      <c r="J154" s="9"/>
      <c r="K154" s="9"/>
      <c r="L154" s="9"/>
      <c r="M154" s="9"/>
      <c r="N154" s="9"/>
      <c r="O154" s="9"/>
      <c r="P154" s="9"/>
      <c r="Q154" s="9"/>
      <c r="R154" s="9"/>
      <c r="S154" s="9"/>
      <c r="T154" s="8"/>
      <c r="U154" s="8"/>
    </row>
    <row r="155" spans="3:21" s="13" customFormat="1" ht="16.95" customHeight="1" x14ac:dyDescent="0.3">
      <c r="C155" s="8"/>
      <c r="D155" s="8"/>
      <c r="E155" s="8"/>
      <c r="F155" s="8"/>
      <c r="G155" s="8"/>
      <c r="H155" s="9"/>
      <c r="I155" s="9"/>
      <c r="J155" s="9"/>
      <c r="K155" s="9"/>
      <c r="L155" s="9"/>
      <c r="M155" s="9"/>
      <c r="N155" s="9"/>
      <c r="O155" s="9"/>
      <c r="P155" s="9"/>
      <c r="Q155" s="9"/>
      <c r="R155" s="9"/>
      <c r="S155" s="9"/>
      <c r="T155" s="8"/>
      <c r="U155" s="8"/>
    </row>
    <row r="156" spans="3:21" s="13" customFormat="1" ht="16.95" customHeight="1" x14ac:dyDescent="0.3">
      <c r="C156" s="8"/>
      <c r="D156" s="8"/>
      <c r="E156" s="8"/>
      <c r="F156" s="8"/>
      <c r="G156" s="8"/>
      <c r="H156" s="9"/>
      <c r="I156" s="9"/>
      <c r="J156" s="9"/>
      <c r="K156" s="9"/>
      <c r="L156" s="9"/>
      <c r="M156" s="9"/>
      <c r="N156" s="9"/>
      <c r="O156" s="9"/>
      <c r="P156" s="9"/>
      <c r="Q156" s="9"/>
      <c r="R156" s="9"/>
      <c r="S156" s="9"/>
      <c r="T156" s="8"/>
      <c r="U156" s="8"/>
    </row>
    <row r="157" spans="3:21" s="13" customFormat="1" ht="16.95" customHeight="1" x14ac:dyDescent="0.3">
      <c r="C157" s="8"/>
      <c r="D157" s="8"/>
      <c r="E157" s="8"/>
      <c r="F157" s="8"/>
      <c r="G157" s="8"/>
      <c r="H157" s="9"/>
      <c r="I157" s="9"/>
      <c r="J157" s="9"/>
      <c r="K157" s="9"/>
      <c r="L157" s="9"/>
      <c r="M157" s="9"/>
      <c r="N157" s="9"/>
      <c r="O157" s="9"/>
      <c r="P157" s="9"/>
      <c r="Q157" s="9"/>
      <c r="R157" s="9"/>
      <c r="S157" s="9"/>
      <c r="T157" s="8"/>
      <c r="U157" s="8"/>
    </row>
    <row r="158" spans="3:21" s="13" customFormat="1" ht="16.95" customHeight="1" x14ac:dyDescent="0.3">
      <c r="C158" s="8"/>
      <c r="D158" s="8"/>
      <c r="E158" s="8"/>
      <c r="F158" s="8"/>
      <c r="G158" s="8"/>
      <c r="H158" s="9"/>
      <c r="I158" s="9"/>
      <c r="J158" s="9"/>
      <c r="K158" s="9"/>
      <c r="L158" s="9"/>
      <c r="M158" s="9"/>
      <c r="N158" s="9"/>
      <c r="O158" s="9"/>
      <c r="P158" s="9"/>
      <c r="Q158" s="9"/>
      <c r="R158" s="9"/>
      <c r="S158" s="9"/>
      <c r="T158" s="8"/>
      <c r="U158" s="8"/>
    </row>
    <row r="159" spans="3:21" s="13" customFormat="1" ht="16.95" customHeight="1" x14ac:dyDescent="0.3">
      <c r="C159" s="8"/>
      <c r="D159" s="8"/>
      <c r="E159" s="8"/>
      <c r="F159" s="8"/>
      <c r="G159" s="8"/>
      <c r="H159" s="9"/>
      <c r="I159" s="9"/>
      <c r="J159" s="9"/>
      <c r="K159" s="9"/>
      <c r="L159" s="9"/>
      <c r="M159" s="9"/>
      <c r="N159" s="9"/>
      <c r="O159" s="9"/>
      <c r="P159" s="9"/>
      <c r="Q159" s="9"/>
      <c r="R159" s="9"/>
      <c r="S159" s="9"/>
      <c r="T159" s="8"/>
      <c r="U159" s="8"/>
    </row>
    <row r="160" spans="3:21" s="13" customFormat="1" ht="16.95" customHeight="1" x14ac:dyDescent="0.3">
      <c r="C160" s="8"/>
      <c r="D160" s="8"/>
      <c r="E160" s="8"/>
      <c r="F160" s="8"/>
      <c r="G160" s="8"/>
      <c r="H160" s="9"/>
      <c r="I160" s="9"/>
      <c r="J160" s="9"/>
      <c r="K160" s="9"/>
      <c r="L160" s="9"/>
      <c r="M160" s="9"/>
      <c r="N160" s="9"/>
      <c r="O160" s="9"/>
      <c r="P160" s="9"/>
      <c r="Q160" s="9"/>
      <c r="R160" s="9"/>
      <c r="S160" s="9"/>
      <c r="T160" s="8"/>
      <c r="U160" s="8"/>
    </row>
    <row r="161" spans="3:21" s="13" customFormat="1" ht="16.95" customHeight="1" x14ac:dyDescent="0.3">
      <c r="C161" s="8"/>
      <c r="D161" s="8"/>
      <c r="E161" s="8"/>
      <c r="F161" s="8"/>
      <c r="G161" s="8"/>
      <c r="H161" s="9"/>
      <c r="I161" s="9"/>
      <c r="J161" s="9"/>
      <c r="K161" s="9"/>
      <c r="L161" s="9"/>
      <c r="M161" s="9"/>
      <c r="N161" s="9"/>
      <c r="O161" s="9"/>
      <c r="P161" s="9"/>
      <c r="Q161" s="9"/>
      <c r="R161" s="9"/>
      <c r="S161" s="9"/>
      <c r="T161" s="8"/>
      <c r="U161" s="8"/>
    </row>
    <row r="162" spans="3:21" s="13" customFormat="1" ht="16.95" customHeight="1" x14ac:dyDescent="0.3">
      <c r="C162" s="8"/>
      <c r="D162" s="8"/>
      <c r="E162" s="8"/>
      <c r="F162" s="8"/>
      <c r="G162" s="8"/>
      <c r="H162" s="9"/>
      <c r="I162" s="9"/>
      <c r="J162" s="9"/>
      <c r="K162" s="9"/>
      <c r="L162" s="9"/>
      <c r="M162" s="9"/>
      <c r="N162" s="9"/>
      <c r="O162" s="9"/>
      <c r="P162" s="9"/>
      <c r="Q162" s="9"/>
      <c r="R162" s="9"/>
      <c r="S162" s="9"/>
      <c r="T162" s="8"/>
      <c r="U162" s="8"/>
    </row>
  </sheetData>
  <sheetProtection selectLockedCells="1"/>
  <mergeCells count="20">
    <mergeCell ref="F2:K2"/>
    <mergeCell ref="P2:S2"/>
    <mergeCell ref="F3:K3"/>
    <mergeCell ref="P3:S3"/>
    <mergeCell ref="B6:B7"/>
    <mergeCell ref="C6:C7"/>
    <mergeCell ref="D6:G6"/>
    <mergeCell ref="H6:S6"/>
    <mergeCell ref="C107:G107"/>
    <mergeCell ref="T6:T7"/>
    <mergeCell ref="U6:U7"/>
    <mergeCell ref="C8:G8"/>
    <mergeCell ref="C23:G23"/>
    <mergeCell ref="C31:G31"/>
    <mergeCell ref="C42:G42"/>
    <mergeCell ref="C51:G51"/>
    <mergeCell ref="C64:G64"/>
    <mergeCell ref="C76:G76"/>
    <mergeCell ref="C89:G89"/>
    <mergeCell ref="C98:G98"/>
  </mergeCells>
  <conditionalFormatting sqref="H126:S126">
    <cfRule type="cellIs" dxfId="1" priority="1" operator="equal">
      <formula>"OK"</formula>
    </cfRule>
  </conditionalFormatting>
  <dataValidations count="2">
    <dataValidation type="whole" allowBlank="1" showInputMessage="1" showErrorMessage="1" sqref="H90:S94 H99:S103 H9:S19 H24:S27 H52:S60 H65:S72 H77:S85 H108:S110 H21:S21 H29:S29 H40:S40 H74:S74 H87:S87 H96:S96 H105:S105 H112:S112 H49:S49 H62:S62 H32:S38 H43:S47" xr:uid="{00000000-0002-0000-0600-000000000000}">
      <formula1>1</formula1>
      <formula2>4</formula2>
    </dataValidation>
    <dataValidation allowBlank="1" showDropDown="1" showInputMessage="1" showErrorMessage="1" sqref="F4" xr:uid="{00000000-0002-0000-0600-000001000000}"/>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2:U140"/>
  <sheetViews>
    <sheetView showGridLines="0" showZeros="0" zoomScale="125" zoomScaleNormal="125" zoomScalePageLayoutView="125" workbookViewId="0">
      <pane xSplit="7" ySplit="7" topLeftCell="H8" activePane="bottomRight" state="frozenSplit"/>
      <selection pane="topRight" activeCell="H7" sqref="H7"/>
      <selection pane="bottomLeft" activeCell="A7" sqref="A7"/>
      <selection pane="bottomRight" activeCell="C79" sqref="C79:G79"/>
    </sheetView>
  </sheetViews>
  <sheetFormatPr defaultColWidth="10.77734375" defaultRowHeight="13.2" x14ac:dyDescent="0.3"/>
  <cols>
    <col min="1" max="1" width="2.77734375" style="8" customWidth="1"/>
    <col min="2" max="2" width="3.77734375" style="13" customWidth="1"/>
    <col min="3" max="3" width="41.33203125" style="8" customWidth="1"/>
    <col min="4" max="7" width="9.109375" style="8" customWidth="1"/>
    <col min="8" max="19" width="4.77734375" style="9" customWidth="1"/>
    <col min="20" max="20" width="40.77734375" style="8" customWidth="1"/>
    <col min="21" max="21" width="30.77734375" style="8" customWidth="1"/>
    <col min="22" max="16384" width="10.77734375" style="8"/>
  </cols>
  <sheetData>
    <row r="2" spans="2:21" s="2" customFormat="1" ht="19.95" customHeight="1" x14ac:dyDescent="0.3">
      <c r="B2" s="12"/>
      <c r="C2" s="2" t="s">
        <v>300</v>
      </c>
      <c r="D2" s="1"/>
      <c r="E2" s="19" t="s">
        <v>214</v>
      </c>
      <c r="F2" s="161">
        <f>'Candidate Ratings'!D3</f>
        <v>0</v>
      </c>
      <c r="G2" s="161"/>
      <c r="H2" s="161"/>
      <c r="I2" s="161"/>
      <c r="J2" s="161"/>
      <c r="K2" s="161"/>
      <c r="L2" s="20"/>
      <c r="M2" s="20"/>
      <c r="N2" s="20"/>
      <c r="O2" s="44" t="s">
        <v>216</v>
      </c>
      <c r="P2" s="160">
        <f>'Candidate Ratings'!K3</f>
        <v>0</v>
      </c>
      <c r="Q2" s="160"/>
      <c r="R2" s="160"/>
      <c r="S2" s="160"/>
    </row>
    <row r="3" spans="2:21" s="2" customFormat="1" ht="19.95" customHeight="1" x14ac:dyDescent="0.3">
      <c r="B3" s="12"/>
      <c r="C3" s="2" t="s">
        <v>220</v>
      </c>
      <c r="D3" s="1"/>
      <c r="E3" s="19" t="s">
        <v>215</v>
      </c>
      <c r="F3" s="161">
        <f>'Assessor Ratings'!G3</f>
        <v>0</v>
      </c>
      <c r="G3" s="161"/>
      <c r="H3" s="161"/>
      <c r="I3" s="161"/>
      <c r="J3" s="161"/>
      <c r="K3" s="161"/>
      <c r="L3" s="22"/>
      <c r="M3" s="20"/>
      <c r="N3" s="20"/>
      <c r="O3" s="44" t="s">
        <v>216</v>
      </c>
      <c r="P3" s="160">
        <f>'Assessor Ratings'!R3</f>
        <v>0</v>
      </c>
      <c r="Q3" s="160"/>
      <c r="R3" s="160"/>
      <c r="S3" s="160"/>
    </row>
    <row r="4" spans="2:21" s="2" customFormat="1" ht="19.95" customHeight="1" x14ac:dyDescent="0.3">
      <c r="B4" s="12"/>
      <c r="C4" s="38" t="s">
        <v>298</v>
      </c>
      <c r="D4" s="1"/>
      <c r="E4" s="19" t="s">
        <v>297</v>
      </c>
      <c r="F4" s="1">
        <f>'Candidate Ratings'!D5</f>
        <v>0</v>
      </c>
      <c r="G4" s="1"/>
      <c r="H4" s="1"/>
      <c r="I4" s="1"/>
      <c r="J4" s="20"/>
      <c r="K4" s="21"/>
      <c r="L4" s="20"/>
      <c r="M4" s="20"/>
      <c r="N4" s="20"/>
      <c r="O4" s="20"/>
      <c r="P4" s="44"/>
      <c r="Q4" s="22"/>
      <c r="R4" s="20"/>
      <c r="S4" s="20"/>
    </row>
    <row r="5" spans="2:21" ht="15" customHeight="1" x14ac:dyDescent="0.3"/>
    <row r="6" spans="2:21" s="7" customFormat="1" ht="22.05" customHeight="1" x14ac:dyDescent="0.3">
      <c r="B6" s="117" t="s">
        <v>35</v>
      </c>
      <c r="C6" s="117" t="s">
        <v>23</v>
      </c>
      <c r="D6" s="162" t="s">
        <v>213</v>
      </c>
      <c r="E6" s="162"/>
      <c r="F6" s="162"/>
      <c r="G6" s="162"/>
      <c r="H6" s="121" t="s">
        <v>24</v>
      </c>
      <c r="I6" s="121"/>
      <c r="J6" s="121"/>
      <c r="K6" s="121"/>
      <c r="L6" s="121"/>
      <c r="M6" s="121"/>
      <c r="N6" s="121"/>
      <c r="O6" s="121"/>
      <c r="P6" s="121"/>
      <c r="Q6" s="121"/>
      <c r="R6" s="121"/>
      <c r="S6" s="121"/>
      <c r="T6" s="163" t="s">
        <v>296</v>
      </c>
      <c r="U6" s="117" t="s">
        <v>36</v>
      </c>
    </row>
    <row r="7" spans="2:21" s="7" customFormat="1" ht="30" customHeight="1" x14ac:dyDescent="0.3">
      <c r="B7" s="118"/>
      <c r="C7" s="118"/>
      <c r="D7" s="40" t="s">
        <v>217</v>
      </c>
      <c r="E7" s="40" t="s">
        <v>231</v>
      </c>
      <c r="F7" s="40" t="s">
        <v>232</v>
      </c>
      <c r="G7" s="40" t="s">
        <v>218</v>
      </c>
      <c r="H7" s="82" t="s">
        <v>25</v>
      </c>
      <c r="I7" s="82" t="s">
        <v>26</v>
      </c>
      <c r="J7" s="82" t="s">
        <v>27</v>
      </c>
      <c r="K7" s="82" t="s">
        <v>28</v>
      </c>
      <c r="L7" s="82" t="s">
        <v>29</v>
      </c>
      <c r="M7" s="82" t="s">
        <v>30</v>
      </c>
      <c r="N7" s="82" t="s">
        <v>31</v>
      </c>
      <c r="O7" s="82" t="s">
        <v>32</v>
      </c>
      <c r="P7" s="82" t="s">
        <v>33</v>
      </c>
      <c r="Q7" s="82" t="s">
        <v>34</v>
      </c>
      <c r="R7" s="82" t="s">
        <v>239</v>
      </c>
      <c r="S7" s="82" t="s">
        <v>240</v>
      </c>
      <c r="T7" s="164"/>
      <c r="U7" s="118"/>
    </row>
    <row r="8" spans="2:21" ht="40.049999999999997" customHeight="1" x14ac:dyDescent="0.3">
      <c r="B8" s="28">
        <v>1</v>
      </c>
      <c r="C8" s="165" t="str">
        <f>'Candidate Ratings'!C10</f>
        <v>Objectives and assessment of results (output-related complexity): this indicator covers the complexity originating from vague, exacting and mutually conflicting goals, objectives, requirements and expectations.</v>
      </c>
      <c r="D8" s="165"/>
      <c r="E8" s="165"/>
      <c r="F8" s="165"/>
      <c r="G8" s="165"/>
      <c r="T8" s="86"/>
    </row>
    <row r="9" spans="2:21" ht="38.25" customHeight="1" x14ac:dyDescent="0.3">
      <c r="B9" s="24"/>
      <c r="C9" s="25" t="s">
        <v>359</v>
      </c>
      <c r="D9" s="26" t="s">
        <v>38</v>
      </c>
      <c r="E9" s="26" t="s">
        <v>39</v>
      </c>
      <c r="F9" s="26" t="s">
        <v>40</v>
      </c>
      <c r="G9" s="26" t="s">
        <v>301</v>
      </c>
      <c r="H9" s="56"/>
      <c r="I9" s="56"/>
      <c r="J9" s="56"/>
      <c r="K9" s="56"/>
      <c r="L9" s="56"/>
      <c r="M9" s="56"/>
      <c r="N9" s="56"/>
      <c r="O9" s="56"/>
      <c r="P9" s="56"/>
      <c r="Q9" s="56"/>
      <c r="R9" s="56"/>
      <c r="S9" s="56"/>
      <c r="T9" s="87"/>
      <c r="U9" s="27"/>
    </row>
    <row r="10" spans="2:21" ht="40.950000000000003" customHeight="1" x14ac:dyDescent="0.3">
      <c r="B10" s="24"/>
      <c r="C10" s="25" t="s">
        <v>360</v>
      </c>
      <c r="D10" s="26" t="s">
        <v>41</v>
      </c>
      <c r="E10" s="26" t="s">
        <v>42</v>
      </c>
      <c r="F10" s="26" t="s">
        <v>43</v>
      </c>
      <c r="G10" s="26" t="s">
        <v>44</v>
      </c>
      <c r="H10" s="56"/>
      <c r="I10" s="56"/>
      <c r="J10" s="56"/>
      <c r="K10" s="56"/>
      <c r="L10" s="56"/>
      <c r="M10" s="56"/>
      <c r="N10" s="56"/>
      <c r="O10" s="56"/>
      <c r="P10" s="56"/>
      <c r="Q10" s="56"/>
      <c r="R10" s="56"/>
      <c r="S10" s="56"/>
      <c r="T10" s="87"/>
      <c r="U10" s="27"/>
    </row>
    <row r="11" spans="2:21" ht="40.5" customHeight="1" x14ac:dyDescent="0.3">
      <c r="B11" s="24"/>
      <c r="C11" s="25" t="s">
        <v>361</v>
      </c>
      <c r="D11" s="26" t="s">
        <v>45</v>
      </c>
      <c r="E11" s="26" t="s">
        <v>46</v>
      </c>
      <c r="F11" s="26" t="s">
        <v>47</v>
      </c>
      <c r="G11" s="26" t="s">
        <v>48</v>
      </c>
      <c r="H11" s="56"/>
      <c r="I11" s="56"/>
      <c r="J11" s="56"/>
      <c r="K11" s="56"/>
      <c r="L11" s="56"/>
      <c r="M11" s="56"/>
      <c r="N11" s="56"/>
      <c r="O11" s="56"/>
      <c r="P11" s="56"/>
      <c r="Q11" s="56"/>
      <c r="R11" s="56"/>
      <c r="S11" s="56"/>
      <c r="T11" s="87"/>
      <c r="U11" s="27"/>
    </row>
    <row r="12" spans="2:21" ht="36" customHeight="1" x14ac:dyDescent="0.3">
      <c r="B12" s="24"/>
      <c r="C12" s="25" t="s">
        <v>362</v>
      </c>
      <c r="D12" s="26" t="s">
        <v>53</v>
      </c>
      <c r="E12" s="26" t="s">
        <v>54</v>
      </c>
      <c r="F12" s="26" t="s">
        <v>55</v>
      </c>
      <c r="G12" s="26" t="s">
        <v>56</v>
      </c>
      <c r="H12" s="56"/>
      <c r="I12" s="56"/>
      <c r="J12" s="56"/>
      <c r="K12" s="56"/>
      <c r="L12" s="56"/>
      <c r="M12" s="56"/>
      <c r="N12" s="56"/>
      <c r="O12" s="56"/>
      <c r="P12" s="56"/>
      <c r="Q12" s="56"/>
      <c r="R12" s="56"/>
      <c r="S12" s="56"/>
      <c r="T12" s="87"/>
      <c r="U12" s="27"/>
    </row>
    <row r="13" spans="2:21" ht="30" customHeight="1" x14ac:dyDescent="0.3">
      <c r="B13" s="24"/>
      <c r="C13" s="25" t="s">
        <v>363</v>
      </c>
      <c r="D13" s="26" t="s">
        <v>53</v>
      </c>
      <c r="E13" s="26" t="s">
        <v>54</v>
      </c>
      <c r="F13" s="26" t="s">
        <v>55</v>
      </c>
      <c r="G13" s="26" t="s">
        <v>56</v>
      </c>
      <c r="H13" s="56"/>
      <c r="I13" s="56"/>
      <c r="J13" s="56"/>
      <c r="K13" s="56"/>
      <c r="L13" s="56"/>
      <c r="M13" s="56"/>
      <c r="N13" s="56"/>
      <c r="O13" s="56"/>
      <c r="P13" s="56"/>
      <c r="Q13" s="56"/>
      <c r="R13" s="56"/>
      <c r="S13" s="56"/>
      <c r="T13" s="87"/>
      <c r="U13" s="27"/>
    </row>
    <row r="14" spans="2:21" ht="36" customHeight="1" x14ac:dyDescent="0.3">
      <c r="B14" s="24"/>
      <c r="C14" s="25" t="s">
        <v>138</v>
      </c>
      <c r="D14" s="26" t="s">
        <v>56</v>
      </c>
      <c r="E14" s="26" t="s">
        <v>55</v>
      </c>
      <c r="F14" s="26" t="s">
        <v>54</v>
      </c>
      <c r="G14" s="26" t="s">
        <v>53</v>
      </c>
      <c r="H14" s="56"/>
      <c r="I14" s="56"/>
      <c r="J14" s="56"/>
      <c r="K14" s="56"/>
      <c r="L14" s="56"/>
      <c r="M14" s="56"/>
      <c r="N14" s="56"/>
      <c r="O14" s="56"/>
      <c r="P14" s="56"/>
      <c r="Q14" s="56"/>
      <c r="R14" s="56"/>
      <c r="S14" s="56"/>
      <c r="T14" s="87"/>
      <c r="U14" s="27"/>
    </row>
    <row r="15" spans="2:21" ht="30" customHeight="1" x14ac:dyDescent="0.3">
      <c r="B15" s="24"/>
      <c r="C15" s="25" t="s">
        <v>134</v>
      </c>
      <c r="D15" s="26" t="s">
        <v>37</v>
      </c>
      <c r="E15" s="26" t="s">
        <v>38</v>
      </c>
      <c r="F15" s="26" t="s">
        <v>39</v>
      </c>
      <c r="G15" s="26" t="s">
        <v>40</v>
      </c>
      <c r="H15" s="56"/>
      <c r="I15" s="56"/>
      <c r="J15" s="56"/>
      <c r="K15" s="56"/>
      <c r="L15" s="56"/>
      <c r="M15" s="56"/>
      <c r="N15" s="56"/>
      <c r="O15" s="56"/>
      <c r="P15" s="56"/>
      <c r="Q15" s="56"/>
      <c r="R15" s="56"/>
      <c r="S15" s="56"/>
      <c r="T15" s="87"/>
      <c r="U15" s="27"/>
    </row>
    <row r="16" spans="2:21" s="15" customFormat="1" ht="24" customHeight="1" x14ac:dyDescent="0.3">
      <c r="G16" s="15" t="s">
        <v>221</v>
      </c>
      <c r="H16" s="30" t="str">
        <f t="shared" ref="H16:S16" si="0">IF(SUM(H9:H15)=0,"",ROUND(AVERAGE(H9:H15),0))</f>
        <v/>
      </c>
      <c r="I16" s="30" t="str">
        <f t="shared" si="0"/>
        <v/>
      </c>
      <c r="J16" s="30" t="str">
        <f t="shared" si="0"/>
        <v/>
      </c>
      <c r="K16" s="30" t="str">
        <f t="shared" si="0"/>
        <v/>
      </c>
      <c r="L16" s="30" t="str">
        <f t="shared" si="0"/>
        <v/>
      </c>
      <c r="M16" s="30" t="str">
        <f t="shared" si="0"/>
        <v/>
      </c>
      <c r="N16" s="30" t="str">
        <f t="shared" si="0"/>
        <v/>
      </c>
      <c r="O16" s="30" t="str">
        <f t="shared" si="0"/>
        <v/>
      </c>
      <c r="P16" s="30" t="str">
        <f t="shared" si="0"/>
        <v/>
      </c>
      <c r="Q16" s="30" t="str">
        <f t="shared" si="0"/>
        <v/>
      </c>
      <c r="R16" s="30" t="str">
        <f t="shared" si="0"/>
        <v/>
      </c>
      <c r="S16" s="30" t="str">
        <f t="shared" si="0"/>
        <v/>
      </c>
    </row>
    <row r="17" spans="2:20" ht="24" customHeight="1" x14ac:dyDescent="0.3">
      <c r="C17" s="23"/>
      <c r="D17" s="14"/>
      <c r="E17" s="14"/>
      <c r="F17" s="14"/>
      <c r="G17" s="15" t="s">
        <v>222</v>
      </c>
      <c r="H17" s="56"/>
      <c r="I17" s="56"/>
      <c r="J17" s="56"/>
      <c r="K17" s="56"/>
      <c r="L17" s="56"/>
      <c r="M17" s="56"/>
      <c r="N17" s="56"/>
      <c r="O17" s="56"/>
      <c r="P17" s="56"/>
      <c r="Q17" s="56"/>
      <c r="R17" s="56"/>
      <c r="S17" s="56"/>
    </row>
    <row r="18" spans="2:20" x14ac:dyDescent="0.3">
      <c r="C18" s="23"/>
      <c r="D18" s="11"/>
      <c r="E18" s="11"/>
      <c r="F18" s="11"/>
      <c r="G18" s="11"/>
    </row>
    <row r="19" spans="2:20" ht="51" customHeight="1" x14ac:dyDescent="0.3">
      <c r="B19" s="28">
        <v>2</v>
      </c>
      <c r="C19" s="165" t="str">
        <f>'Candidate Ratings'!C11</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v>
      </c>
      <c r="D19" s="165"/>
      <c r="E19" s="165"/>
      <c r="F19" s="165"/>
      <c r="G19" s="165"/>
    </row>
    <row r="20" spans="2:20" ht="30" customHeight="1" x14ac:dyDescent="0.3">
      <c r="B20" s="24"/>
      <c r="C20" s="25" t="s">
        <v>364</v>
      </c>
      <c r="D20" s="31" t="s">
        <v>365</v>
      </c>
      <c r="E20" s="31" t="s">
        <v>366</v>
      </c>
      <c r="F20" s="31" t="s">
        <v>367</v>
      </c>
      <c r="G20" s="31" t="s">
        <v>368</v>
      </c>
      <c r="H20" s="56"/>
      <c r="I20" s="56"/>
      <c r="J20" s="56"/>
      <c r="K20" s="56"/>
      <c r="L20" s="56"/>
      <c r="M20" s="56"/>
      <c r="N20" s="56"/>
      <c r="O20" s="56"/>
      <c r="P20" s="56"/>
      <c r="Q20" s="56"/>
      <c r="R20" s="56"/>
      <c r="S20" s="56"/>
      <c r="T20" s="87"/>
    </row>
    <row r="21" spans="2:20" ht="43.95" customHeight="1" x14ac:dyDescent="0.3">
      <c r="B21" s="24"/>
      <c r="C21" s="25" t="s">
        <v>369</v>
      </c>
      <c r="D21" s="91" t="s">
        <v>370</v>
      </c>
      <c r="E21" s="91" t="s">
        <v>371</v>
      </c>
      <c r="F21" s="91" t="s">
        <v>372</v>
      </c>
      <c r="G21" s="91" t="s">
        <v>373</v>
      </c>
      <c r="H21" s="56"/>
      <c r="I21" s="56"/>
      <c r="J21" s="56"/>
      <c r="K21" s="56"/>
      <c r="L21" s="56"/>
      <c r="M21" s="56"/>
      <c r="N21" s="56"/>
      <c r="O21" s="56"/>
      <c r="P21" s="56"/>
      <c r="Q21" s="56"/>
      <c r="R21" s="56"/>
      <c r="S21" s="56"/>
      <c r="T21" s="87"/>
    </row>
    <row r="22" spans="2:20" ht="30" customHeight="1" x14ac:dyDescent="0.3">
      <c r="B22" s="24"/>
      <c r="C22" s="25" t="s">
        <v>374</v>
      </c>
      <c r="D22" s="31" t="s">
        <v>69</v>
      </c>
      <c r="E22" s="31" t="s">
        <v>70</v>
      </c>
      <c r="F22" s="31" t="s">
        <v>71</v>
      </c>
      <c r="G22" s="31" t="s">
        <v>328</v>
      </c>
      <c r="H22" s="56"/>
      <c r="I22" s="56"/>
      <c r="J22" s="56"/>
      <c r="K22" s="56"/>
      <c r="L22" s="56"/>
      <c r="M22" s="56"/>
      <c r="N22" s="56"/>
      <c r="O22" s="56"/>
      <c r="P22" s="56"/>
      <c r="Q22" s="56"/>
      <c r="R22" s="56"/>
      <c r="S22" s="56"/>
      <c r="T22" s="87"/>
    </row>
    <row r="23" spans="2:20" ht="30" customHeight="1" x14ac:dyDescent="0.3">
      <c r="B23" s="24"/>
      <c r="C23" s="25" t="s">
        <v>375</v>
      </c>
      <c r="D23" s="31" t="s">
        <v>56</v>
      </c>
      <c r="E23" s="31" t="s">
        <v>55</v>
      </c>
      <c r="F23" s="31" t="s">
        <v>54</v>
      </c>
      <c r="G23" s="31" t="s">
        <v>53</v>
      </c>
      <c r="H23" s="56"/>
      <c r="I23" s="56"/>
      <c r="J23" s="56"/>
      <c r="K23" s="56"/>
      <c r="L23" s="56"/>
      <c r="M23" s="56"/>
      <c r="N23" s="56"/>
      <c r="O23" s="56"/>
      <c r="P23" s="56"/>
      <c r="Q23" s="56"/>
      <c r="R23" s="56"/>
      <c r="S23" s="56"/>
      <c r="T23" s="87"/>
    </row>
    <row r="24" spans="2:20" ht="30" customHeight="1" x14ac:dyDescent="0.3">
      <c r="B24" s="24"/>
      <c r="C24" s="25" t="s">
        <v>376</v>
      </c>
      <c r="D24" s="31" t="s">
        <v>53</v>
      </c>
      <c r="E24" s="31" t="s">
        <v>54</v>
      </c>
      <c r="F24" s="31" t="s">
        <v>55</v>
      </c>
      <c r="G24" s="31" t="s">
        <v>56</v>
      </c>
      <c r="H24" s="56"/>
      <c r="I24" s="56"/>
      <c r="J24" s="56"/>
      <c r="K24" s="56"/>
      <c r="L24" s="56"/>
      <c r="M24" s="56"/>
      <c r="N24" s="56"/>
      <c r="O24" s="56"/>
      <c r="P24" s="56"/>
      <c r="Q24" s="56"/>
      <c r="R24" s="56"/>
      <c r="S24" s="56"/>
      <c r="T24" s="87"/>
    </row>
    <row r="25" spans="2:20" s="15" customFormat="1" ht="24" customHeight="1" x14ac:dyDescent="0.3">
      <c r="G25" s="15" t="s">
        <v>221</v>
      </c>
      <c r="H25" s="30" t="str">
        <f>IF(SUM(H20:H24)=0,"",AVERAGE(H20:H24))</f>
        <v/>
      </c>
      <c r="I25" s="30" t="str">
        <f t="shared" ref="I25:S25" si="1">IF(SUM(I20:I24)=0,"",AVERAGE(I20:I24))</f>
        <v/>
      </c>
      <c r="J25" s="30" t="str">
        <f t="shared" si="1"/>
        <v/>
      </c>
      <c r="K25" s="30" t="str">
        <f t="shared" si="1"/>
        <v/>
      </c>
      <c r="L25" s="30" t="str">
        <f t="shared" si="1"/>
        <v/>
      </c>
      <c r="M25" s="30" t="str">
        <f t="shared" si="1"/>
        <v/>
      </c>
      <c r="N25" s="30" t="str">
        <f t="shared" si="1"/>
        <v/>
      </c>
      <c r="O25" s="30" t="str">
        <f t="shared" si="1"/>
        <v/>
      </c>
      <c r="P25" s="30" t="str">
        <f t="shared" si="1"/>
        <v/>
      </c>
      <c r="Q25" s="30" t="str">
        <f t="shared" si="1"/>
        <v/>
      </c>
      <c r="R25" s="30" t="str">
        <f t="shared" si="1"/>
        <v/>
      </c>
      <c r="S25" s="30" t="str">
        <f t="shared" si="1"/>
        <v/>
      </c>
    </row>
    <row r="26" spans="2:20" ht="24" customHeight="1" x14ac:dyDescent="0.3">
      <c r="C26" s="23"/>
      <c r="D26" s="14"/>
      <c r="E26" s="14"/>
      <c r="F26" s="14"/>
      <c r="G26" s="15" t="s">
        <v>222</v>
      </c>
      <c r="H26" s="56"/>
      <c r="I26" s="56"/>
      <c r="J26" s="56"/>
      <c r="K26" s="56"/>
      <c r="L26" s="56"/>
      <c r="M26" s="56"/>
      <c r="N26" s="56"/>
      <c r="O26" s="56"/>
      <c r="P26" s="56"/>
      <c r="Q26" s="56"/>
      <c r="R26" s="56"/>
      <c r="S26" s="56"/>
    </row>
    <row r="27" spans="2:20" x14ac:dyDescent="0.3">
      <c r="C27" s="23"/>
      <c r="D27" s="11"/>
      <c r="E27" s="11"/>
      <c r="F27" s="11"/>
      <c r="G27" s="11"/>
    </row>
    <row r="28" spans="2:20" ht="52.95" customHeight="1" x14ac:dyDescent="0.3">
      <c r="B28" s="28">
        <v>3</v>
      </c>
      <c r="C28" s="165" t="str">
        <f>'Candidate Ratings'!C12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v>
      </c>
      <c r="D28" s="165"/>
      <c r="E28" s="165"/>
      <c r="F28" s="165"/>
      <c r="G28" s="165"/>
    </row>
    <row r="29" spans="2:20" ht="39.75" customHeight="1" x14ac:dyDescent="0.3">
      <c r="B29" s="24"/>
      <c r="C29" s="32" t="s">
        <v>377</v>
      </c>
      <c r="D29" s="31" t="s">
        <v>77</v>
      </c>
      <c r="E29" s="31" t="s">
        <v>79</v>
      </c>
      <c r="F29" s="31" t="s">
        <v>331</v>
      </c>
      <c r="G29" s="31" t="s">
        <v>78</v>
      </c>
      <c r="H29" s="56"/>
      <c r="I29" s="56"/>
      <c r="J29" s="56"/>
      <c r="K29" s="56"/>
      <c r="L29" s="56"/>
      <c r="M29" s="56"/>
      <c r="N29" s="56"/>
      <c r="O29" s="56"/>
      <c r="P29" s="56"/>
      <c r="Q29" s="56"/>
      <c r="R29" s="56"/>
      <c r="S29" s="56"/>
      <c r="T29" s="87"/>
    </row>
    <row r="30" spans="2:20" ht="42" customHeight="1" x14ac:dyDescent="0.3">
      <c r="B30" s="24"/>
      <c r="C30" s="25" t="s">
        <v>378</v>
      </c>
      <c r="D30" s="31" t="s">
        <v>77</v>
      </c>
      <c r="E30" s="31" t="s">
        <v>79</v>
      </c>
      <c r="F30" s="31" t="s">
        <v>331</v>
      </c>
      <c r="G30" s="31" t="s">
        <v>78</v>
      </c>
      <c r="H30" s="56"/>
      <c r="I30" s="56"/>
      <c r="J30" s="56"/>
      <c r="K30" s="56"/>
      <c r="L30" s="56"/>
      <c r="M30" s="56"/>
      <c r="N30" s="56"/>
      <c r="O30" s="56"/>
      <c r="P30" s="56"/>
      <c r="Q30" s="56"/>
      <c r="R30" s="56"/>
      <c r="S30" s="56"/>
      <c r="T30" s="87"/>
    </row>
    <row r="31" spans="2:20" ht="40.5" customHeight="1" x14ac:dyDescent="0.3">
      <c r="B31" s="24"/>
      <c r="C31" s="25" t="s">
        <v>379</v>
      </c>
      <c r="D31" s="31" t="s">
        <v>77</v>
      </c>
      <c r="E31" s="31" t="s">
        <v>79</v>
      </c>
      <c r="F31" s="31" t="s">
        <v>331</v>
      </c>
      <c r="G31" s="31" t="s">
        <v>78</v>
      </c>
      <c r="H31" s="56"/>
      <c r="I31" s="56"/>
      <c r="J31" s="56"/>
      <c r="K31" s="56"/>
      <c r="L31" s="56"/>
      <c r="M31" s="56"/>
      <c r="N31" s="56"/>
      <c r="O31" s="56"/>
      <c r="P31" s="56"/>
      <c r="Q31" s="56"/>
      <c r="R31" s="56"/>
      <c r="S31" s="56"/>
      <c r="T31" s="87"/>
    </row>
    <row r="32" spans="2:20" ht="30" customHeight="1" x14ac:dyDescent="0.3">
      <c r="B32" s="24"/>
      <c r="C32" s="25" t="s">
        <v>152</v>
      </c>
      <c r="D32" s="31" t="s">
        <v>205</v>
      </c>
      <c r="E32" s="31" t="s">
        <v>206</v>
      </c>
      <c r="F32" s="31" t="s">
        <v>207</v>
      </c>
      <c r="G32" s="31" t="s">
        <v>81</v>
      </c>
      <c r="H32" s="56"/>
      <c r="I32" s="56"/>
      <c r="J32" s="56"/>
      <c r="K32" s="56"/>
      <c r="L32" s="56"/>
      <c r="M32" s="56"/>
      <c r="N32" s="56"/>
      <c r="O32" s="56"/>
      <c r="P32" s="56"/>
      <c r="Q32" s="56"/>
      <c r="R32" s="56"/>
      <c r="S32" s="56"/>
      <c r="T32" s="87"/>
    </row>
    <row r="33" spans="2:20" s="15" customFormat="1" ht="24" customHeight="1" x14ac:dyDescent="0.3">
      <c r="G33" s="15" t="s">
        <v>221</v>
      </c>
      <c r="H33" s="30" t="str">
        <f t="shared" ref="H33:S33" si="2">IF(SUM(H29:H32)=0,"",AVERAGE(H29:H32))</f>
        <v/>
      </c>
      <c r="I33" s="30" t="str">
        <f t="shared" si="2"/>
        <v/>
      </c>
      <c r="J33" s="30" t="str">
        <f t="shared" si="2"/>
        <v/>
      </c>
      <c r="K33" s="30" t="str">
        <f t="shared" si="2"/>
        <v/>
      </c>
      <c r="L33" s="30" t="str">
        <f t="shared" si="2"/>
        <v/>
      </c>
      <c r="M33" s="30" t="str">
        <f t="shared" si="2"/>
        <v/>
      </c>
      <c r="N33" s="30" t="str">
        <f t="shared" si="2"/>
        <v/>
      </c>
      <c r="O33" s="30" t="str">
        <f t="shared" si="2"/>
        <v/>
      </c>
      <c r="P33" s="30" t="str">
        <f t="shared" si="2"/>
        <v/>
      </c>
      <c r="Q33" s="30" t="str">
        <f t="shared" si="2"/>
        <v/>
      </c>
      <c r="R33" s="30" t="str">
        <f t="shared" si="2"/>
        <v/>
      </c>
      <c r="S33" s="30" t="str">
        <f t="shared" si="2"/>
        <v/>
      </c>
    </row>
    <row r="34" spans="2:20" ht="24" customHeight="1" x14ac:dyDescent="0.3">
      <c r="C34" s="23"/>
      <c r="D34" s="14"/>
      <c r="E34" s="14"/>
      <c r="F34" s="14"/>
      <c r="G34" s="15" t="s">
        <v>222</v>
      </c>
      <c r="H34" s="56"/>
      <c r="I34" s="56"/>
      <c r="J34" s="56"/>
      <c r="K34" s="56"/>
      <c r="L34" s="56"/>
      <c r="M34" s="56"/>
      <c r="N34" s="56"/>
      <c r="O34" s="56"/>
      <c r="P34" s="56"/>
      <c r="Q34" s="56"/>
      <c r="R34" s="56"/>
      <c r="S34" s="56"/>
    </row>
    <row r="35" spans="2:20" x14ac:dyDescent="0.3">
      <c r="C35" s="23"/>
      <c r="D35" s="11"/>
      <c r="E35" s="11"/>
      <c r="F35" s="11"/>
      <c r="G35" s="11"/>
    </row>
    <row r="36" spans="2:20" ht="39.75" customHeight="1" x14ac:dyDescent="0.3">
      <c r="B36" s="28">
        <v>4</v>
      </c>
      <c r="C36" s="165" t="str">
        <f>'Candidate Ratings'!C13</f>
        <v>Risk and opportunities (risk-related complexity): this indicator covers complexity related to the risk profile(s) and uncertainty levels of the project, programme or portfolio and dependent initiatives.</v>
      </c>
      <c r="D36" s="165"/>
      <c r="E36" s="165"/>
      <c r="F36" s="165"/>
      <c r="G36" s="165"/>
    </row>
    <row r="37" spans="2:20" ht="30" customHeight="1" x14ac:dyDescent="0.3">
      <c r="B37" s="24"/>
      <c r="C37" s="25" t="s">
        <v>380</v>
      </c>
      <c r="D37" s="31" t="s">
        <v>56</v>
      </c>
      <c r="E37" s="31" t="s">
        <v>55</v>
      </c>
      <c r="F37" s="31" t="s">
        <v>54</v>
      </c>
      <c r="G37" s="31" t="s">
        <v>53</v>
      </c>
      <c r="H37" s="56"/>
      <c r="I37" s="56"/>
      <c r="J37" s="56"/>
      <c r="K37" s="56"/>
      <c r="L37" s="56"/>
      <c r="M37" s="56"/>
      <c r="N37" s="56"/>
      <c r="O37" s="56"/>
      <c r="P37" s="56"/>
      <c r="Q37" s="56"/>
      <c r="R37" s="56"/>
      <c r="S37" s="56"/>
      <c r="T37" s="87"/>
    </row>
    <row r="38" spans="2:20" ht="30" customHeight="1" x14ac:dyDescent="0.3">
      <c r="B38" s="24"/>
      <c r="C38" s="25" t="s">
        <v>381</v>
      </c>
      <c r="D38" s="31" t="s">
        <v>93</v>
      </c>
      <c r="E38" s="31" t="s">
        <v>94</v>
      </c>
      <c r="F38" s="31" t="s">
        <v>83</v>
      </c>
      <c r="G38" s="31" t="s">
        <v>95</v>
      </c>
      <c r="H38" s="56"/>
      <c r="I38" s="56"/>
      <c r="J38" s="56"/>
      <c r="K38" s="56"/>
      <c r="L38" s="56"/>
      <c r="M38" s="56"/>
      <c r="N38" s="56"/>
      <c r="O38" s="56"/>
      <c r="P38" s="56"/>
      <c r="Q38" s="56"/>
      <c r="R38" s="56"/>
      <c r="S38" s="56"/>
      <c r="T38" s="87"/>
    </row>
    <row r="39" spans="2:20" ht="30" customHeight="1" x14ac:dyDescent="0.3">
      <c r="B39" s="24"/>
      <c r="C39" s="25" t="s">
        <v>382</v>
      </c>
      <c r="D39" s="31" t="s">
        <v>383</v>
      </c>
      <c r="E39" s="31" t="s">
        <v>384</v>
      </c>
      <c r="F39" s="31" t="s">
        <v>385</v>
      </c>
      <c r="G39" s="31" t="s">
        <v>386</v>
      </c>
      <c r="H39" s="56"/>
      <c r="I39" s="56"/>
      <c r="J39" s="56"/>
      <c r="K39" s="56"/>
      <c r="L39" s="56"/>
      <c r="M39" s="56"/>
      <c r="N39" s="56"/>
      <c r="O39" s="56"/>
      <c r="P39" s="56"/>
      <c r="Q39" s="56"/>
      <c r="R39" s="56"/>
      <c r="S39" s="56"/>
      <c r="T39" s="87"/>
    </row>
    <row r="40" spans="2:20" ht="30" customHeight="1" x14ac:dyDescent="0.3">
      <c r="B40" s="24"/>
      <c r="C40" s="25" t="s">
        <v>387</v>
      </c>
      <c r="D40" s="31" t="s">
        <v>93</v>
      </c>
      <c r="E40" s="31" t="s">
        <v>94</v>
      </c>
      <c r="F40" s="31" t="s">
        <v>83</v>
      </c>
      <c r="G40" s="31" t="s">
        <v>95</v>
      </c>
      <c r="H40" s="56"/>
      <c r="I40" s="56"/>
      <c r="J40" s="56"/>
      <c r="K40" s="56"/>
      <c r="L40" s="56"/>
      <c r="M40" s="56"/>
      <c r="N40" s="56"/>
      <c r="O40" s="56"/>
      <c r="P40" s="56"/>
      <c r="Q40" s="56"/>
      <c r="R40" s="56"/>
      <c r="S40" s="56"/>
      <c r="T40" s="87"/>
    </row>
    <row r="41" spans="2:20" ht="30" customHeight="1" x14ac:dyDescent="0.3">
      <c r="B41" s="24"/>
      <c r="C41" s="25" t="s">
        <v>388</v>
      </c>
      <c r="D41" s="31" t="s">
        <v>93</v>
      </c>
      <c r="E41" s="31" t="s">
        <v>94</v>
      </c>
      <c r="F41" s="31" t="s">
        <v>83</v>
      </c>
      <c r="G41" s="31" t="s">
        <v>95</v>
      </c>
      <c r="H41" s="56"/>
      <c r="I41" s="56"/>
      <c r="J41" s="56"/>
      <c r="K41" s="56"/>
      <c r="L41" s="56"/>
      <c r="M41" s="56"/>
      <c r="N41" s="56"/>
      <c r="O41" s="56"/>
      <c r="P41" s="56"/>
      <c r="Q41" s="56"/>
      <c r="R41" s="56"/>
      <c r="S41" s="56"/>
      <c r="T41" s="87"/>
    </row>
    <row r="42" spans="2:20" s="15" customFormat="1" ht="24" customHeight="1" x14ac:dyDescent="0.3">
      <c r="G42" s="15" t="s">
        <v>221</v>
      </c>
      <c r="H42" s="30" t="str">
        <f t="shared" ref="H42:S42" si="3">IF(SUM(H37:H41)=0,"",AVERAGE(H37:H41))</f>
        <v/>
      </c>
      <c r="I42" s="30" t="str">
        <f t="shared" si="3"/>
        <v/>
      </c>
      <c r="J42" s="30" t="str">
        <f t="shared" si="3"/>
        <v/>
      </c>
      <c r="K42" s="30" t="str">
        <f t="shared" si="3"/>
        <v/>
      </c>
      <c r="L42" s="30" t="str">
        <f t="shared" si="3"/>
        <v/>
      </c>
      <c r="M42" s="30" t="str">
        <f t="shared" si="3"/>
        <v/>
      </c>
      <c r="N42" s="30" t="str">
        <f t="shared" si="3"/>
        <v/>
      </c>
      <c r="O42" s="30" t="str">
        <f t="shared" si="3"/>
        <v/>
      </c>
      <c r="P42" s="30" t="str">
        <f t="shared" si="3"/>
        <v/>
      </c>
      <c r="Q42" s="30" t="str">
        <f t="shared" si="3"/>
        <v/>
      </c>
      <c r="R42" s="30" t="str">
        <f t="shared" si="3"/>
        <v/>
      </c>
      <c r="S42" s="30" t="str">
        <f t="shared" si="3"/>
        <v/>
      </c>
    </row>
    <row r="43" spans="2:20" ht="24" customHeight="1" x14ac:dyDescent="0.3">
      <c r="C43" s="23"/>
      <c r="D43" s="14"/>
      <c r="E43" s="14"/>
      <c r="F43" s="14"/>
      <c r="G43" s="15" t="s">
        <v>222</v>
      </c>
      <c r="H43" s="85"/>
      <c r="I43" s="85"/>
      <c r="J43" s="85"/>
      <c r="K43" s="85"/>
      <c r="L43" s="85"/>
      <c r="M43" s="85"/>
      <c r="N43" s="85"/>
      <c r="O43" s="85"/>
      <c r="P43" s="85"/>
      <c r="Q43" s="85"/>
      <c r="R43" s="85"/>
      <c r="S43" s="85"/>
    </row>
    <row r="44" spans="2:20" x14ac:dyDescent="0.3">
      <c r="C44" s="23"/>
      <c r="D44" s="11"/>
      <c r="E44" s="11"/>
      <c r="F44" s="11"/>
      <c r="G44" s="11"/>
    </row>
    <row r="45" spans="2:20" s="29" customFormat="1" ht="76.95" customHeight="1" x14ac:dyDescent="0.3">
      <c r="B45" s="28">
        <v>5</v>
      </c>
      <c r="C45" s="165" t="str">
        <f>'Candidate Ratings'!C14</f>
        <v>Stakeholders and integration (strategy-related complexity): this indicator covers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v>
      </c>
      <c r="D45" s="165"/>
      <c r="E45" s="165"/>
      <c r="F45" s="165"/>
      <c r="G45" s="165"/>
      <c r="H45" s="9"/>
      <c r="I45" s="9"/>
      <c r="J45" s="9"/>
      <c r="K45" s="9"/>
      <c r="L45" s="9"/>
      <c r="M45" s="9"/>
      <c r="N45" s="9"/>
      <c r="O45" s="9"/>
      <c r="P45" s="9"/>
      <c r="Q45" s="9"/>
      <c r="R45" s="9"/>
      <c r="S45" s="9"/>
    </row>
    <row r="46" spans="2:20" ht="30" customHeight="1" x14ac:dyDescent="0.3">
      <c r="B46" s="24"/>
      <c r="C46" s="25" t="s">
        <v>166</v>
      </c>
      <c r="D46" s="31" t="s">
        <v>96</v>
      </c>
      <c r="E46" s="31" t="s">
        <v>97</v>
      </c>
      <c r="F46" s="31" t="s">
        <v>98</v>
      </c>
      <c r="G46" s="31" t="s">
        <v>99</v>
      </c>
      <c r="H46" s="56"/>
      <c r="I46" s="56"/>
      <c r="J46" s="56"/>
      <c r="K46" s="56"/>
      <c r="L46" s="56"/>
      <c r="M46" s="56"/>
      <c r="N46" s="56"/>
      <c r="O46" s="56"/>
      <c r="P46" s="56"/>
      <c r="Q46" s="56"/>
      <c r="R46" s="56"/>
      <c r="S46" s="56"/>
      <c r="T46" s="87"/>
    </row>
    <row r="47" spans="2:20" ht="30" customHeight="1" x14ac:dyDescent="0.3">
      <c r="B47" s="24"/>
      <c r="C47" s="25" t="s">
        <v>169</v>
      </c>
      <c r="D47" s="31" t="s">
        <v>56</v>
      </c>
      <c r="E47" s="31" t="s">
        <v>55</v>
      </c>
      <c r="F47" s="31" t="s">
        <v>54</v>
      </c>
      <c r="G47" s="31" t="s">
        <v>53</v>
      </c>
      <c r="H47" s="56"/>
      <c r="I47" s="56"/>
      <c r="J47" s="56"/>
      <c r="K47" s="56"/>
      <c r="L47" s="56"/>
      <c r="M47" s="56"/>
      <c r="N47" s="56"/>
      <c r="O47" s="56"/>
      <c r="P47" s="56"/>
      <c r="Q47" s="56"/>
      <c r="R47" s="56"/>
      <c r="S47" s="56"/>
      <c r="T47" s="87"/>
    </row>
    <row r="48" spans="2:20" ht="30" customHeight="1" x14ac:dyDescent="0.3">
      <c r="B48" s="24"/>
      <c r="C48" s="25" t="s">
        <v>170</v>
      </c>
      <c r="D48" s="31" t="s">
        <v>56</v>
      </c>
      <c r="E48" s="31" t="s">
        <v>55</v>
      </c>
      <c r="F48" s="31" t="s">
        <v>54</v>
      </c>
      <c r="G48" s="31" t="s">
        <v>53</v>
      </c>
      <c r="H48" s="56"/>
      <c r="I48" s="56"/>
      <c r="J48" s="56"/>
      <c r="K48" s="56"/>
      <c r="L48" s="56"/>
      <c r="M48" s="56"/>
      <c r="N48" s="56"/>
      <c r="O48" s="56"/>
      <c r="P48" s="56"/>
      <c r="Q48" s="56"/>
      <c r="R48" s="56"/>
      <c r="S48" s="56"/>
      <c r="T48" s="87"/>
    </row>
    <row r="49" spans="2:20" ht="30" customHeight="1" x14ac:dyDescent="0.3">
      <c r="B49" s="24"/>
      <c r="C49" s="25" t="s">
        <v>389</v>
      </c>
      <c r="D49" s="31" t="s">
        <v>108</v>
      </c>
      <c r="E49" s="31" t="s">
        <v>109</v>
      </c>
      <c r="F49" s="31" t="s">
        <v>110</v>
      </c>
      <c r="G49" s="31" t="s">
        <v>111</v>
      </c>
      <c r="H49" s="56"/>
      <c r="I49" s="56"/>
      <c r="J49" s="56"/>
      <c r="K49" s="56"/>
      <c r="L49" s="56"/>
      <c r="M49" s="56"/>
      <c r="N49" s="56"/>
      <c r="O49" s="56"/>
      <c r="P49" s="56"/>
      <c r="Q49" s="56"/>
      <c r="R49" s="56"/>
      <c r="S49" s="56"/>
      <c r="T49" s="87"/>
    </row>
    <row r="50" spans="2:20" s="15" customFormat="1" ht="24" customHeight="1" x14ac:dyDescent="0.3">
      <c r="G50" s="15" t="s">
        <v>221</v>
      </c>
      <c r="H50" s="30" t="str">
        <f t="shared" ref="H50:S50" si="4">IF(SUM(H46:H49)=0,"",AVERAGE(H46:H49))</f>
        <v/>
      </c>
      <c r="I50" s="30" t="str">
        <f t="shared" si="4"/>
        <v/>
      </c>
      <c r="J50" s="30" t="str">
        <f t="shared" si="4"/>
        <v/>
      </c>
      <c r="K50" s="30" t="str">
        <f t="shared" si="4"/>
        <v/>
      </c>
      <c r="L50" s="30" t="str">
        <f t="shared" si="4"/>
        <v/>
      </c>
      <c r="M50" s="30" t="str">
        <f t="shared" si="4"/>
        <v/>
      </c>
      <c r="N50" s="30" t="str">
        <f t="shared" si="4"/>
        <v/>
      </c>
      <c r="O50" s="30" t="str">
        <f t="shared" si="4"/>
        <v/>
      </c>
      <c r="P50" s="30" t="str">
        <f t="shared" si="4"/>
        <v/>
      </c>
      <c r="Q50" s="30" t="str">
        <f t="shared" si="4"/>
        <v/>
      </c>
      <c r="R50" s="30" t="str">
        <f t="shared" si="4"/>
        <v/>
      </c>
      <c r="S50" s="30" t="str">
        <f t="shared" si="4"/>
        <v/>
      </c>
    </row>
    <row r="51" spans="2:20" ht="24" customHeight="1" x14ac:dyDescent="0.3">
      <c r="C51" s="23"/>
      <c r="D51" s="14"/>
      <c r="E51" s="14"/>
      <c r="F51" s="14"/>
      <c r="G51" s="15" t="s">
        <v>222</v>
      </c>
      <c r="H51" s="85"/>
      <c r="I51" s="85"/>
      <c r="J51" s="85"/>
      <c r="K51" s="85"/>
      <c r="L51" s="85"/>
      <c r="M51" s="85"/>
      <c r="N51" s="85"/>
      <c r="O51" s="85"/>
      <c r="P51" s="85"/>
      <c r="Q51" s="85"/>
      <c r="R51" s="85"/>
      <c r="S51" s="85"/>
    </row>
    <row r="52" spans="2:20" x14ac:dyDescent="0.3">
      <c r="C52" s="23"/>
      <c r="D52" s="11"/>
      <c r="E52" s="11"/>
      <c r="F52" s="11"/>
      <c r="G52" s="11"/>
    </row>
    <row r="53" spans="2:20" ht="53.25" customHeight="1" x14ac:dyDescent="0.3">
      <c r="B53" s="28">
        <v>6</v>
      </c>
      <c r="C53" s="165" t="str">
        <f>'Candidate Ratings'!C15</f>
        <v>Relations with permanent organisations (organisation-related complexity): this indicator covers the amount and interrelatedness of the interfaces of the project, programme or portfolio with the organisation's systems, structures, reporting and decision-making processes.</v>
      </c>
      <c r="D53" s="165"/>
      <c r="E53" s="165"/>
      <c r="F53" s="165"/>
      <c r="G53" s="165"/>
    </row>
    <row r="54" spans="2:20" ht="30" customHeight="1" x14ac:dyDescent="0.3">
      <c r="B54" s="24"/>
      <c r="C54" s="25" t="s">
        <v>390</v>
      </c>
      <c r="D54" s="31" t="s">
        <v>115</v>
      </c>
      <c r="E54" s="31" t="s">
        <v>116</v>
      </c>
      <c r="F54" s="31" t="s">
        <v>117</v>
      </c>
      <c r="G54" s="31" t="s">
        <v>118</v>
      </c>
      <c r="H54" s="56"/>
      <c r="I54" s="56"/>
      <c r="J54" s="56"/>
      <c r="K54" s="56"/>
      <c r="L54" s="56"/>
      <c r="M54" s="56"/>
      <c r="N54" s="56"/>
      <c r="O54" s="56"/>
      <c r="P54" s="56"/>
      <c r="Q54" s="56"/>
      <c r="R54" s="56"/>
      <c r="S54" s="56"/>
      <c r="T54" s="87"/>
    </row>
    <row r="55" spans="2:20" ht="30" customHeight="1" x14ac:dyDescent="0.3">
      <c r="B55" s="24"/>
      <c r="C55" s="25" t="s">
        <v>391</v>
      </c>
      <c r="D55" s="31" t="s">
        <v>115</v>
      </c>
      <c r="E55" s="31" t="s">
        <v>116</v>
      </c>
      <c r="F55" s="31" t="s">
        <v>117</v>
      </c>
      <c r="G55" s="31" t="s">
        <v>118</v>
      </c>
      <c r="H55" s="56"/>
      <c r="I55" s="56"/>
      <c r="J55" s="56"/>
      <c r="K55" s="56"/>
      <c r="L55" s="56"/>
      <c r="M55" s="56"/>
      <c r="N55" s="56"/>
      <c r="O55" s="56"/>
      <c r="P55" s="56"/>
      <c r="Q55" s="56"/>
      <c r="R55" s="56"/>
      <c r="S55" s="56"/>
      <c r="T55" s="87"/>
    </row>
    <row r="56" spans="2:20" ht="30" customHeight="1" x14ac:dyDescent="0.3">
      <c r="B56" s="24"/>
      <c r="C56" s="25" t="s">
        <v>392</v>
      </c>
      <c r="D56" s="31" t="s">
        <v>115</v>
      </c>
      <c r="E56" s="31" t="s">
        <v>116</v>
      </c>
      <c r="F56" s="31" t="s">
        <v>117</v>
      </c>
      <c r="G56" s="31" t="s">
        <v>118</v>
      </c>
      <c r="H56" s="56"/>
      <c r="I56" s="56"/>
      <c r="J56" s="56"/>
      <c r="K56" s="56"/>
      <c r="L56" s="56"/>
      <c r="M56" s="56"/>
      <c r="N56" s="56"/>
      <c r="O56" s="56"/>
      <c r="P56" s="56"/>
      <c r="Q56" s="56"/>
      <c r="R56" s="56"/>
      <c r="S56" s="56"/>
      <c r="T56" s="87"/>
    </row>
    <row r="57" spans="2:20" ht="30" customHeight="1" x14ac:dyDescent="0.3">
      <c r="B57" s="24"/>
      <c r="C57" s="25" t="s">
        <v>393</v>
      </c>
      <c r="D57" s="31" t="s">
        <v>115</v>
      </c>
      <c r="E57" s="31" t="s">
        <v>116</v>
      </c>
      <c r="F57" s="31" t="s">
        <v>117</v>
      </c>
      <c r="G57" s="31" t="s">
        <v>118</v>
      </c>
      <c r="H57" s="56"/>
      <c r="I57" s="56"/>
      <c r="J57" s="56"/>
      <c r="K57" s="56"/>
      <c r="L57" s="56"/>
      <c r="M57" s="56"/>
      <c r="N57" s="56"/>
      <c r="O57" s="56"/>
      <c r="P57" s="56"/>
      <c r="Q57" s="56"/>
      <c r="R57" s="56"/>
      <c r="S57" s="56"/>
      <c r="T57" s="87"/>
    </row>
    <row r="58" spans="2:20" ht="30" customHeight="1" x14ac:dyDescent="0.3">
      <c r="B58" s="24"/>
      <c r="C58" s="25" t="s">
        <v>394</v>
      </c>
      <c r="D58" s="31" t="s">
        <v>108</v>
      </c>
      <c r="E58" s="31" t="s">
        <v>109</v>
      </c>
      <c r="F58" s="31" t="s">
        <v>110</v>
      </c>
      <c r="G58" s="31" t="s">
        <v>111</v>
      </c>
      <c r="H58" s="56"/>
      <c r="I58" s="56"/>
      <c r="J58" s="56"/>
      <c r="K58" s="56"/>
      <c r="L58" s="56"/>
      <c r="M58" s="56"/>
      <c r="N58" s="56"/>
      <c r="O58" s="56"/>
      <c r="P58" s="56"/>
      <c r="Q58" s="56"/>
      <c r="R58" s="56"/>
      <c r="S58" s="56"/>
      <c r="T58" s="87"/>
    </row>
    <row r="59" spans="2:20" ht="30" customHeight="1" x14ac:dyDescent="0.3">
      <c r="B59" s="24"/>
      <c r="C59" s="25" t="s">
        <v>395</v>
      </c>
      <c r="D59" s="31" t="s">
        <v>108</v>
      </c>
      <c r="E59" s="31" t="s">
        <v>109</v>
      </c>
      <c r="F59" s="31" t="s">
        <v>110</v>
      </c>
      <c r="G59" s="31" t="s">
        <v>111</v>
      </c>
      <c r="H59" s="56"/>
      <c r="I59" s="56"/>
      <c r="J59" s="56"/>
      <c r="K59" s="56"/>
      <c r="L59" s="56"/>
      <c r="M59" s="56"/>
      <c r="N59" s="56"/>
      <c r="O59" s="56"/>
      <c r="P59" s="56"/>
      <c r="Q59" s="56"/>
      <c r="R59" s="56"/>
      <c r="S59" s="56"/>
      <c r="T59" s="87"/>
    </row>
    <row r="60" spans="2:20" s="15" customFormat="1" ht="24" customHeight="1" x14ac:dyDescent="0.3">
      <c r="G60" s="15" t="s">
        <v>221</v>
      </c>
      <c r="H60" s="30" t="str">
        <f t="shared" ref="H60:S60" si="5">IF(SUM(H54:H59)=0,"",AVERAGE(H54:H59))</f>
        <v/>
      </c>
      <c r="I60" s="30" t="str">
        <f t="shared" si="5"/>
        <v/>
      </c>
      <c r="J60" s="30" t="str">
        <f t="shared" si="5"/>
        <v/>
      </c>
      <c r="K60" s="30" t="str">
        <f t="shared" si="5"/>
        <v/>
      </c>
      <c r="L60" s="30" t="str">
        <f t="shared" si="5"/>
        <v/>
      </c>
      <c r="M60" s="30" t="str">
        <f t="shared" si="5"/>
        <v/>
      </c>
      <c r="N60" s="30" t="str">
        <f t="shared" si="5"/>
        <v/>
      </c>
      <c r="O60" s="30" t="str">
        <f t="shared" si="5"/>
        <v/>
      </c>
      <c r="P60" s="30" t="str">
        <f t="shared" si="5"/>
        <v/>
      </c>
      <c r="Q60" s="30" t="str">
        <f t="shared" si="5"/>
        <v/>
      </c>
      <c r="R60" s="30" t="str">
        <f t="shared" si="5"/>
        <v/>
      </c>
      <c r="S60" s="30" t="str">
        <f t="shared" si="5"/>
        <v/>
      </c>
    </row>
    <row r="61" spans="2:20" ht="24" customHeight="1" x14ac:dyDescent="0.3">
      <c r="C61" s="23"/>
      <c r="D61" s="14"/>
      <c r="E61" s="14"/>
      <c r="F61" s="14"/>
      <c r="G61" s="15" t="s">
        <v>222</v>
      </c>
      <c r="H61" s="56"/>
      <c r="I61" s="56"/>
      <c r="J61" s="56"/>
      <c r="K61" s="56"/>
      <c r="L61" s="56"/>
      <c r="M61" s="56"/>
      <c r="N61" s="56"/>
      <c r="O61" s="56"/>
      <c r="P61" s="56"/>
      <c r="Q61" s="56"/>
      <c r="R61" s="56"/>
      <c r="S61" s="56"/>
    </row>
    <row r="62" spans="2:20" x14ac:dyDescent="0.3">
      <c r="C62" s="23"/>
      <c r="D62" s="11"/>
      <c r="E62" s="11"/>
      <c r="F62" s="11"/>
      <c r="G62" s="11"/>
    </row>
    <row r="63" spans="2:20" ht="54" customHeight="1" x14ac:dyDescent="0.3">
      <c r="B63" s="28">
        <v>7</v>
      </c>
      <c r="C63" s="165" t="str">
        <f>'Candidate Ratings'!C16</f>
        <v>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v>
      </c>
      <c r="D63" s="165"/>
      <c r="E63" s="165"/>
      <c r="F63" s="165"/>
      <c r="G63" s="165"/>
    </row>
    <row r="64" spans="2:20" ht="30" customHeight="1" x14ac:dyDescent="0.3">
      <c r="B64" s="24"/>
      <c r="C64" s="25" t="s">
        <v>349</v>
      </c>
      <c r="D64" s="31" t="s">
        <v>334</v>
      </c>
      <c r="E64" s="31" t="s">
        <v>350</v>
      </c>
      <c r="F64" s="31" t="s">
        <v>202</v>
      </c>
      <c r="G64" s="31" t="s">
        <v>80</v>
      </c>
      <c r="H64" s="56"/>
      <c r="I64" s="56"/>
      <c r="J64" s="56"/>
      <c r="K64" s="56"/>
      <c r="L64" s="56"/>
      <c r="M64" s="56"/>
      <c r="N64" s="56"/>
      <c r="O64" s="56"/>
      <c r="P64" s="56"/>
      <c r="Q64" s="56"/>
      <c r="R64" s="56"/>
      <c r="S64" s="56"/>
      <c r="T64" s="87"/>
    </row>
    <row r="65" spans="2:20" ht="30" customHeight="1" x14ac:dyDescent="0.3">
      <c r="B65" s="24"/>
      <c r="C65" s="25" t="s">
        <v>351</v>
      </c>
      <c r="D65" s="31" t="s">
        <v>334</v>
      </c>
      <c r="E65" s="31" t="s">
        <v>350</v>
      </c>
      <c r="F65" s="31" t="s">
        <v>202</v>
      </c>
      <c r="G65" s="31" t="s">
        <v>80</v>
      </c>
      <c r="H65" s="56"/>
      <c r="I65" s="56"/>
      <c r="J65" s="56"/>
      <c r="K65" s="56"/>
      <c r="L65" s="56"/>
      <c r="M65" s="56"/>
      <c r="N65" s="56"/>
      <c r="O65" s="56"/>
      <c r="P65" s="56"/>
      <c r="Q65" s="56"/>
      <c r="R65" s="56"/>
      <c r="S65" s="56"/>
      <c r="T65" s="87"/>
    </row>
    <row r="66" spans="2:20" ht="30" customHeight="1" x14ac:dyDescent="0.3">
      <c r="B66" s="24"/>
      <c r="C66" s="25" t="s">
        <v>352</v>
      </c>
      <c r="D66" s="31" t="s">
        <v>91</v>
      </c>
      <c r="E66" s="31" t="s">
        <v>84</v>
      </c>
      <c r="F66" s="31" t="s">
        <v>83</v>
      </c>
      <c r="G66" s="31" t="s">
        <v>86</v>
      </c>
      <c r="H66" s="56"/>
      <c r="I66" s="56"/>
      <c r="J66" s="56"/>
      <c r="K66" s="56"/>
      <c r="L66" s="56"/>
      <c r="M66" s="56"/>
      <c r="N66" s="56"/>
      <c r="O66" s="56"/>
      <c r="P66" s="56"/>
      <c r="Q66" s="56"/>
      <c r="R66" s="56"/>
      <c r="S66" s="56"/>
      <c r="T66" s="87"/>
    </row>
    <row r="67" spans="2:20" ht="30" customHeight="1" x14ac:dyDescent="0.3">
      <c r="B67" s="24"/>
      <c r="C67" s="25" t="s">
        <v>187</v>
      </c>
      <c r="D67" s="31" t="s">
        <v>91</v>
      </c>
      <c r="E67" s="31" t="s">
        <v>84</v>
      </c>
      <c r="F67" s="31" t="s">
        <v>83</v>
      </c>
      <c r="G67" s="31" t="s">
        <v>86</v>
      </c>
      <c r="H67" s="56"/>
      <c r="I67" s="56"/>
      <c r="J67" s="56"/>
      <c r="K67" s="56"/>
      <c r="L67" s="56"/>
      <c r="M67" s="56"/>
      <c r="N67" s="56"/>
      <c r="O67" s="56"/>
      <c r="P67" s="56"/>
      <c r="Q67" s="56"/>
      <c r="R67" s="56"/>
      <c r="S67" s="56"/>
      <c r="T67" s="87"/>
    </row>
    <row r="68" spans="2:20" ht="30" customHeight="1" x14ac:dyDescent="0.3">
      <c r="B68" s="24"/>
      <c r="C68" s="25" t="s">
        <v>189</v>
      </c>
      <c r="D68" s="31" t="s">
        <v>334</v>
      </c>
      <c r="E68" s="31" t="s">
        <v>350</v>
      </c>
      <c r="F68" s="31" t="s">
        <v>202</v>
      </c>
      <c r="G68" s="31" t="s">
        <v>80</v>
      </c>
      <c r="H68" s="56"/>
      <c r="I68" s="56"/>
      <c r="J68" s="56"/>
      <c r="K68" s="56"/>
      <c r="L68" s="56"/>
      <c r="M68" s="56"/>
      <c r="N68" s="56"/>
      <c r="O68" s="56"/>
      <c r="P68" s="56"/>
      <c r="Q68" s="56"/>
      <c r="R68" s="56"/>
      <c r="S68" s="56"/>
      <c r="T68" s="87"/>
    </row>
    <row r="69" spans="2:20" s="15" customFormat="1" ht="24" customHeight="1" x14ac:dyDescent="0.3">
      <c r="G69" s="15" t="s">
        <v>221</v>
      </c>
      <c r="H69" s="30" t="str">
        <f t="shared" ref="H69:S69" si="6">IF(SUM(H64:H68)=0,"",AVERAGE(H64:H68))</f>
        <v/>
      </c>
      <c r="I69" s="30" t="str">
        <f t="shared" si="6"/>
        <v/>
      </c>
      <c r="J69" s="30" t="str">
        <f t="shared" si="6"/>
        <v/>
      </c>
      <c r="K69" s="30" t="str">
        <f t="shared" si="6"/>
        <v/>
      </c>
      <c r="L69" s="30" t="str">
        <f t="shared" si="6"/>
        <v/>
      </c>
      <c r="M69" s="30" t="str">
        <f t="shared" si="6"/>
        <v/>
      </c>
      <c r="N69" s="30" t="str">
        <f t="shared" si="6"/>
        <v/>
      </c>
      <c r="O69" s="30" t="str">
        <f t="shared" si="6"/>
        <v/>
      </c>
      <c r="P69" s="30" t="str">
        <f t="shared" si="6"/>
        <v/>
      </c>
      <c r="Q69" s="30" t="str">
        <f t="shared" si="6"/>
        <v/>
      </c>
      <c r="R69" s="30" t="str">
        <f t="shared" si="6"/>
        <v/>
      </c>
      <c r="S69" s="30" t="str">
        <f t="shared" si="6"/>
        <v/>
      </c>
    </row>
    <row r="70" spans="2:20" ht="24" customHeight="1" x14ac:dyDescent="0.3">
      <c r="C70" s="23"/>
      <c r="D70" s="14"/>
      <c r="E70" s="14"/>
      <c r="F70" s="14"/>
      <c r="G70" s="15" t="s">
        <v>222</v>
      </c>
      <c r="H70" s="56"/>
      <c r="I70" s="56"/>
      <c r="J70" s="56"/>
      <c r="K70" s="56"/>
      <c r="L70" s="56"/>
      <c r="M70" s="56"/>
      <c r="N70" s="56"/>
      <c r="O70" s="56"/>
      <c r="P70" s="56"/>
      <c r="Q70" s="56"/>
      <c r="R70" s="56"/>
      <c r="S70" s="56"/>
    </row>
    <row r="71" spans="2:20" x14ac:dyDescent="0.3">
      <c r="C71" s="23"/>
      <c r="D71" s="11"/>
      <c r="E71" s="11"/>
      <c r="F71" s="11"/>
      <c r="G71" s="11"/>
    </row>
    <row r="72" spans="2:20" ht="55.05" customHeight="1" x14ac:dyDescent="0.3">
      <c r="B72" s="28">
        <v>8</v>
      </c>
      <c r="C72" s="165" t="str">
        <f>'Candidate Ratings'!C17</f>
        <v>Leadership, teamwork and decisions (team-related complexity): this indicator covers the management/leadership requirements from within the project, programme or portfolio. This indicator focuses on the complexity originating from the relationship with the team(s) and their maturity and hence the vision, guidance and steering the team requires to deliver.</v>
      </c>
      <c r="D72" s="165"/>
      <c r="E72" s="165"/>
      <c r="F72" s="165"/>
      <c r="G72" s="165"/>
    </row>
    <row r="73" spans="2:20" ht="30" customHeight="1" x14ac:dyDescent="0.3">
      <c r="B73" s="24"/>
      <c r="C73" s="25" t="s">
        <v>191</v>
      </c>
      <c r="D73" s="31" t="s">
        <v>121</v>
      </c>
      <c r="E73" s="31" t="s">
        <v>211</v>
      </c>
      <c r="F73" s="31" t="s">
        <v>212</v>
      </c>
      <c r="G73" s="31" t="s">
        <v>122</v>
      </c>
      <c r="H73" s="56"/>
      <c r="I73" s="56"/>
      <c r="J73" s="56"/>
      <c r="K73" s="56"/>
      <c r="L73" s="56"/>
      <c r="M73" s="56"/>
      <c r="N73" s="56"/>
      <c r="O73" s="56"/>
      <c r="P73" s="56"/>
      <c r="Q73" s="56"/>
      <c r="R73" s="56"/>
      <c r="S73" s="56"/>
      <c r="T73" s="87"/>
    </row>
    <row r="74" spans="2:20" ht="30" customHeight="1" x14ac:dyDescent="0.3">
      <c r="B74" s="24"/>
      <c r="C74" s="25" t="s">
        <v>192</v>
      </c>
      <c r="D74" s="31" t="s">
        <v>56</v>
      </c>
      <c r="E74" s="31" t="s">
        <v>55</v>
      </c>
      <c r="F74" s="31" t="s">
        <v>54</v>
      </c>
      <c r="G74" s="31" t="s">
        <v>53</v>
      </c>
      <c r="H74" s="56"/>
      <c r="I74" s="56"/>
      <c r="J74" s="56"/>
      <c r="K74" s="56"/>
      <c r="L74" s="56"/>
      <c r="M74" s="56"/>
      <c r="N74" s="56"/>
      <c r="O74" s="56"/>
      <c r="P74" s="56"/>
      <c r="Q74" s="56"/>
      <c r="R74" s="56"/>
      <c r="S74" s="56"/>
      <c r="T74" s="87"/>
    </row>
    <row r="75" spans="2:20" ht="30" customHeight="1" x14ac:dyDescent="0.3">
      <c r="B75" s="24"/>
      <c r="C75" s="25" t="s">
        <v>193</v>
      </c>
      <c r="D75" s="31" t="s">
        <v>123</v>
      </c>
      <c r="E75" s="31" t="s">
        <v>124</v>
      </c>
      <c r="F75" s="31" t="s">
        <v>125</v>
      </c>
      <c r="G75" s="31" t="s">
        <v>126</v>
      </c>
      <c r="H75" s="56"/>
      <c r="I75" s="56"/>
      <c r="J75" s="56"/>
      <c r="K75" s="56"/>
      <c r="L75" s="56"/>
      <c r="M75" s="56"/>
      <c r="N75" s="56"/>
      <c r="O75" s="56"/>
      <c r="P75" s="56"/>
      <c r="Q75" s="56"/>
      <c r="R75" s="56"/>
      <c r="S75" s="56"/>
      <c r="T75" s="87"/>
    </row>
    <row r="76" spans="2:20" s="15" customFormat="1" ht="24" customHeight="1" x14ac:dyDescent="0.3">
      <c r="G76" s="15" t="s">
        <v>221</v>
      </c>
      <c r="H76" s="30" t="str">
        <f t="shared" ref="H76:S76" si="7">IF(SUM(H73:H75)=0,"",AVERAGE(H73:H75))</f>
        <v/>
      </c>
      <c r="I76" s="30" t="str">
        <f t="shared" si="7"/>
        <v/>
      </c>
      <c r="J76" s="30" t="str">
        <f t="shared" si="7"/>
        <v/>
      </c>
      <c r="K76" s="30" t="str">
        <f t="shared" si="7"/>
        <v/>
      </c>
      <c r="L76" s="30" t="str">
        <f t="shared" si="7"/>
        <v/>
      </c>
      <c r="M76" s="30" t="str">
        <f t="shared" si="7"/>
        <v/>
      </c>
      <c r="N76" s="30" t="str">
        <f t="shared" si="7"/>
        <v/>
      </c>
      <c r="O76" s="30" t="str">
        <f t="shared" si="7"/>
        <v/>
      </c>
      <c r="P76" s="30" t="str">
        <f t="shared" si="7"/>
        <v/>
      </c>
      <c r="Q76" s="30" t="str">
        <f t="shared" si="7"/>
        <v/>
      </c>
      <c r="R76" s="30" t="str">
        <f t="shared" si="7"/>
        <v/>
      </c>
      <c r="S76" s="30" t="str">
        <f t="shared" si="7"/>
        <v/>
      </c>
    </row>
    <row r="77" spans="2:20" ht="24" customHeight="1" x14ac:dyDescent="0.3">
      <c r="C77" s="23"/>
      <c r="D77" s="14"/>
      <c r="E77" s="14"/>
      <c r="F77" s="14"/>
      <c r="G77" s="15" t="s">
        <v>222</v>
      </c>
      <c r="H77" s="56"/>
      <c r="I77" s="56"/>
      <c r="J77" s="56"/>
      <c r="K77" s="56"/>
      <c r="L77" s="56"/>
      <c r="M77" s="56"/>
      <c r="N77" s="56"/>
      <c r="O77" s="56"/>
      <c r="P77" s="56"/>
      <c r="Q77" s="56"/>
      <c r="R77" s="56"/>
      <c r="S77" s="56"/>
    </row>
    <row r="78" spans="2:20" x14ac:dyDescent="0.3">
      <c r="C78" s="23"/>
      <c r="D78" s="11"/>
      <c r="E78" s="11"/>
      <c r="F78" s="11"/>
      <c r="G78" s="11"/>
    </row>
    <row r="79" spans="2:20" ht="68.25" customHeight="1" x14ac:dyDescent="0.3">
      <c r="B79" s="28">
        <v>9</v>
      </c>
      <c r="C79" s="165" t="str">
        <f>'Candidate Ratings'!C18</f>
        <v>Degree of innovation and general conditions (innovation-related complexity): this indicator covers the complexity originating from the degree of technical innovation of the project, programme or portfolio. This indicator may focus on the learning and associated resourcefulness required to innovate and/or work with unfamiliar outcomes, approaches, processes, tools and/or methods.</v>
      </c>
      <c r="D79" s="165"/>
      <c r="E79" s="165"/>
      <c r="F79" s="165"/>
      <c r="G79" s="165"/>
    </row>
    <row r="80" spans="2:20" ht="30" customHeight="1" x14ac:dyDescent="0.3">
      <c r="B80" s="24"/>
      <c r="C80" s="25" t="s">
        <v>354</v>
      </c>
      <c r="D80" s="31" t="s">
        <v>69</v>
      </c>
      <c r="E80" s="31" t="s">
        <v>70</v>
      </c>
      <c r="F80" s="31" t="s">
        <v>71</v>
      </c>
      <c r="G80" s="31" t="s">
        <v>328</v>
      </c>
      <c r="H80" s="56"/>
      <c r="I80" s="56"/>
      <c r="J80" s="56"/>
      <c r="K80" s="56"/>
      <c r="L80" s="56"/>
      <c r="M80" s="56"/>
      <c r="N80" s="56"/>
      <c r="O80" s="56"/>
      <c r="P80" s="56"/>
      <c r="Q80" s="56"/>
      <c r="R80" s="56"/>
      <c r="S80" s="56"/>
      <c r="T80" s="87"/>
    </row>
    <row r="81" spans="2:20" ht="30" customHeight="1" x14ac:dyDescent="0.3">
      <c r="B81" s="24"/>
      <c r="C81" s="25"/>
      <c r="D81" s="31"/>
      <c r="E81" s="31"/>
      <c r="F81" s="31"/>
      <c r="G81" s="31"/>
      <c r="H81" s="56"/>
      <c r="I81" s="56"/>
      <c r="J81" s="56"/>
      <c r="K81" s="56"/>
      <c r="L81" s="56"/>
      <c r="M81" s="56"/>
      <c r="N81" s="56"/>
      <c r="O81" s="56"/>
      <c r="P81" s="56"/>
      <c r="Q81" s="56"/>
      <c r="R81" s="56"/>
      <c r="S81" s="56"/>
      <c r="T81" s="87"/>
    </row>
    <row r="82" spans="2:20" s="15" customFormat="1" ht="24" customHeight="1" x14ac:dyDescent="0.3">
      <c r="G82" s="15" t="s">
        <v>221</v>
      </c>
      <c r="H82" s="30" t="str">
        <f t="shared" ref="H82:S82" si="8">IF(SUM(H80:H81)=0,"",AVERAGE(H80:H81))</f>
        <v/>
      </c>
      <c r="I82" s="30" t="str">
        <f t="shared" si="8"/>
        <v/>
      </c>
      <c r="J82" s="30" t="str">
        <f t="shared" si="8"/>
        <v/>
      </c>
      <c r="K82" s="30" t="str">
        <f t="shared" si="8"/>
        <v/>
      </c>
      <c r="L82" s="30" t="str">
        <f t="shared" si="8"/>
        <v/>
      </c>
      <c r="M82" s="30" t="str">
        <f t="shared" si="8"/>
        <v/>
      </c>
      <c r="N82" s="30" t="str">
        <f t="shared" si="8"/>
        <v/>
      </c>
      <c r="O82" s="30" t="str">
        <f t="shared" si="8"/>
        <v/>
      </c>
      <c r="P82" s="30" t="str">
        <f t="shared" si="8"/>
        <v/>
      </c>
      <c r="Q82" s="30" t="str">
        <f t="shared" si="8"/>
        <v/>
      </c>
      <c r="R82" s="30" t="str">
        <f t="shared" si="8"/>
        <v/>
      </c>
      <c r="S82" s="30" t="str">
        <f t="shared" si="8"/>
        <v/>
      </c>
    </row>
    <row r="83" spans="2:20" ht="24" customHeight="1" x14ac:dyDescent="0.3">
      <c r="C83" s="23"/>
      <c r="D83" s="14"/>
      <c r="E83" s="14"/>
      <c r="F83" s="14"/>
      <c r="G83" s="15" t="s">
        <v>222</v>
      </c>
      <c r="H83" s="56"/>
      <c r="I83" s="56"/>
      <c r="J83" s="56"/>
      <c r="K83" s="56"/>
      <c r="L83" s="56"/>
      <c r="M83" s="56"/>
      <c r="N83" s="56"/>
      <c r="O83" s="56"/>
      <c r="P83" s="56"/>
      <c r="Q83" s="56"/>
      <c r="R83" s="56"/>
      <c r="S83" s="56"/>
    </row>
    <row r="84" spans="2:20" x14ac:dyDescent="0.3">
      <c r="C84" s="23"/>
      <c r="D84" s="11"/>
      <c r="E84" s="11"/>
      <c r="F84" s="11"/>
      <c r="G84" s="11"/>
    </row>
    <row r="85" spans="2:20" ht="57" customHeight="1" x14ac:dyDescent="0.3">
      <c r="B85" s="28">
        <v>10</v>
      </c>
      <c r="C85" s="165" t="str">
        <f>'Candidate Ratings'!C19</f>
        <v>Demand for coordination (autonomy-related complexity): this indicator covers the amount of autonomy and responsibility that the project, programme or portfolio manager/leader has been given or has taken/shown. This indicator focuses on coordinating, communicating, promoting and defending the project, programme or portfolio interests with others.</v>
      </c>
      <c r="D85" s="165"/>
      <c r="E85" s="165"/>
      <c r="F85" s="165"/>
      <c r="G85" s="165"/>
    </row>
    <row r="86" spans="2:20" ht="30" customHeight="1" x14ac:dyDescent="0.3">
      <c r="B86" s="24"/>
      <c r="C86" s="25" t="s">
        <v>396</v>
      </c>
      <c r="D86" s="31" t="s">
        <v>56</v>
      </c>
      <c r="E86" s="31" t="s">
        <v>55</v>
      </c>
      <c r="F86" s="31" t="s">
        <v>54</v>
      </c>
      <c r="G86" s="31" t="s">
        <v>53</v>
      </c>
      <c r="H86" s="85"/>
      <c r="I86" s="85"/>
      <c r="J86" s="85"/>
      <c r="K86" s="85"/>
      <c r="L86" s="85"/>
      <c r="M86" s="85"/>
      <c r="N86" s="85"/>
      <c r="O86" s="85"/>
      <c r="P86" s="85"/>
      <c r="Q86" s="85"/>
      <c r="R86" s="85"/>
      <c r="S86" s="85"/>
      <c r="T86" s="87"/>
    </row>
    <row r="87" spans="2:20" ht="30" customHeight="1" x14ac:dyDescent="0.3">
      <c r="B87" s="24"/>
      <c r="C87" s="25" t="s">
        <v>397</v>
      </c>
      <c r="D87" s="31" t="s">
        <v>56</v>
      </c>
      <c r="E87" s="31" t="s">
        <v>55</v>
      </c>
      <c r="F87" s="31" t="s">
        <v>54</v>
      </c>
      <c r="G87" s="31" t="s">
        <v>53</v>
      </c>
      <c r="H87" s="85"/>
      <c r="I87" s="85"/>
      <c r="J87" s="85"/>
      <c r="K87" s="85"/>
      <c r="L87" s="85"/>
      <c r="M87" s="85"/>
      <c r="N87" s="85"/>
      <c r="O87" s="85"/>
      <c r="P87" s="85"/>
      <c r="Q87" s="85"/>
      <c r="R87" s="85"/>
      <c r="S87" s="85"/>
      <c r="T87" s="87"/>
    </row>
    <row r="88" spans="2:20" ht="30" customHeight="1" x14ac:dyDescent="0.3">
      <c r="B88" s="24"/>
      <c r="C88" s="25" t="s">
        <v>398</v>
      </c>
      <c r="D88" s="31" t="s">
        <v>56</v>
      </c>
      <c r="E88" s="31" t="s">
        <v>55</v>
      </c>
      <c r="F88" s="31" t="s">
        <v>54</v>
      </c>
      <c r="G88" s="31" t="s">
        <v>53</v>
      </c>
      <c r="H88" s="85"/>
      <c r="I88" s="85"/>
      <c r="J88" s="85"/>
      <c r="K88" s="85"/>
      <c r="L88" s="85"/>
      <c r="M88" s="85"/>
      <c r="N88" s="85"/>
      <c r="O88" s="85"/>
      <c r="P88" s="85"/>
      <c r="Q88" s="85"/>
      <c r="R88" s="85"/>
      <c r="S88" s="85"/>
      <c r="T88" s="87"/>
    </row>
    <row r="89" spans="2:20" s="15" customFormat="1" ht="24" customHeight="1" x14ac:dyDescent="0.3">
      <c r="G89" s="15" t="s">
        <v>221</v>
      </c>
      <c r="H89" s="30" t="str">
        <f>IF(SUM(H86:H88)=0,"",AVERAGE(H86:H88))</f>
        <v/>
      </c>
      <c r="I89" s="30" t="str">
        <f t="shared" ref="I89:S89" si="9">IF(SUM(I86:I88)=0,"",AVERAGE(I86:I88))</f>
        <v/>
      </c>
      <c r="J89" s="30" t="str">
        <f t="shared" si="9"/>
        <v/>
      </c>
      <c r="K89" s="30" t="str">
        <f t="shared" si="9"/>
        <v/>
      </c>
      <c r="L89" s="30" t="str">
        <f t="shared" si="9"/>
        <v/>
      </c>
      <c r="M89" s="30" t="str">
        <f t="shared" si="9"/>
        <v/>
      </c>
      <c r="N89" s="30" t="str">
        <f t="shared" si="9"/>
        <v/>
      </c>
      <c r="O89" s="30" t="str">
        <f t="shared" si="9"/>
        <v/>
      </c>
      <c r="P89" s="30" t="str">
        <f t="shared" si="9"/>
        <v/>
      </c>
      <c r="Q89" s="30" t="str">
        <f t="shared" si="9"/>
        <v/>
      </c>
      <c r="R89" s="30" t="str">
        <f t="shared" si="9"/>
        <v/>
      </c>
      <c r="S89" s="30" t="str">
        <f t="shared" si="9"/>
        <v/>
      </c>
    </row>
    <row r="90" spans="2:20" ht="24" customHeight="1" x14ac:dyDescent="0.3">
      <c r="C90" s="23"/>
      <c r="D90" s="14"/>
      <c r="E90" s="14"/>
      <c r="F90" s="14"/>
      <c r="G90" s="15" t="s">
        <v>222</v>
      </c>
      <c r="H90" s="56"/>
      <c r="I90" s="56"/>
      <c r="J90" s="56"/>
      <c r="K90" s="56"/>
      <c r="L90" s="56"/>
      <c r="M90" s="56"/>
      <c r="N90" s="56"/>
      <c r="O90" s="56"/>
      <c r="P90" s="56"/>
      <c r="Q90" s="56"/>
      <c r="R90" s="56"/>
      <c r="S90" s="56"/>
    </row>
    <row r="91" spans="2:20" ht="16.95" customHeight="1" x14ac:dyDescent="0.3"/>
    <row r="92" spans="2:20" ht="16.95" customHeight="1" x14ac:dyDescent="0.3">
      <c r="E92" s="7" t="s">
        <v>225</v>
      </c>
    </row>
    <row r="93" spans="2:20" ht="16.95" customHeight="1" x14ac:dyDescent="0.3">
      <c r="F93" s="34" t="s">
        <v>226</v>
      </c>
      <c r="G93" s="9">
        <v>1</v>
      </c>
      <c r="H93" s="35" t="str">
        <f t="shared" ref="H93:S93" si="10">IF(H17="",H16,H17)</f>
        <v/>
      </c>
      <c r="I93" s="35" t="str">
        <f t="shared" si="10"/>
        <v/>
      </c>
      <c r="J93" s="35" t="str">
        <f t="shared" si="10"/>
        <v/>
      </c>
      <c r="K93" s="35" t="str">
        <f t="shared" si="10"/>
        <v/>
      </c>
      <c r="L93" s="35" t="str">
        <f t="shared" si="10"/>
        <v/>
      </c>
      <c r="M93" s="35" t="str">
        <f t="shared" si="10"/>
        <v/>
      </c>
      <c r="N93" s="35" t="str">
        <f t="shared" si="10"/>
        <v/>
      </c>
      <c r="O93" s="35" t="str">
        <f t="shared" si="10"/>
        <v/>
      </c>
      <c r="P93" s="35" t="str">
        <f t="shared" si="10"/>
        <v/>
      </c>
      <c r="Q93" s="35" t="str">
        <f t="shared" si="10"/>
        <v/>
      </c>
      <c r="R93" s="35" t="str">
        <f t="shared" si="10"/>
        <v/>
      </c>
      <c r="S93" s="35" t="str">
        <f t="shared" si="10"/>
        <v/>
      </c>
    </row>
    <row r="94" spans="2:20" ht="16.95" customHeight="1" x14ac:dyDescent="0.3">
      <c r="F94" s="34" t="s">
        <v>226</v>
      </c>
      <c r="G94" s="9">
        <f>1+G93</f>
        <v>2</v>
      </c>
      <c r="H94" s="35" t="str">
        <f t="shared" ref="H94:S94" si="11">IF(H26="",H25,H26)</f>
        <v/>
      </c>
      <c r="I94" s="35" t="str">
        <f t="shared" si="11"/>
        <v/>
      </c>
      <c r="J94" s="35" t="str">
        <f t="shared" si="11"/>
        <v/>
      </c>
      <c r="K94" s="35" t="str">
        <f t="shared" si="11"/>
        <v/>
      </c>
      <c r="L94" s="35" t="str">
        <f t="shared" si="11"/>
        <v/>
      </c>
      <c r="M94" s="35" t="str">
        <f t="shared" si="11"/>
        <v/>
      </c>
      <c r="N94" s="35" t="str">
        <f t="shared" si="11"/>
        <v/>
      </c>
      <c r="O94" s="35" t="str">
        <f t="shared" si="11"/>
        <v/>
      </c>
      <c r="P94" s="35" t="str">
        <f t="shared" si="11"/>
        <v/>
      </c>
      <c r="Q94" s="35" t="str">
        <f t="shared" si="11"/>
        <v/>
      </c>
      <c r="R94" s="35" t="str">
        <f t="shared" si="11"/>
        <v/>
      </c>
      <c r="S94" s="35" t="str">
        <f t="shared" si="11"/>
        <v/>
      </c>
    </row>
    <row r="95" spans="2:20" ht="16.95" customHeight="1" x14ac:dyDescent="0.3">
      <c r="F95" s="34" t="s">
        <v>226</v>
      </c>
      <c r="G95" s="9">
        <f t="shared" ref="G95:G102" si="12">1+G94</f>
        <v>3</v>
      </c>
      <c r="H95" s="35" t="str">
        <f t="shared" ref="H95:S95" si="13">IF(H34="",H33,H34)</f>
        <v/>
      </c>
      <c r="I95" s="35" t="str">
        <f t="shared" si="13"/>
        <v/>
      </c>
      <c r="J95" s="35" t="str">
        <f t="shared" si="13"/>
        <v/>
      </c>
      <c r="K95" s="35" t="str">
        <f t="shared" si="13"/>
        <v/>
      </c>
      <c r="L95" s="35" t="str">
        <f t="shared" si="13"/>
        <v/>
      </c>
      <c r="M95" s="35" t="str">
        <f t="shared" si="13"/>
        <v/>
      </c>
      <c r="N95" s="35" t="str">
        <f t="shared" si="13"/>
        <v/>
      </c>
      <c r="O95" s="35" t="str">
        <f t="shared" si="13"/>
        <v/>
      </c>
      <c r="P95" s="35" t="str">
        <f t="shared" si="13"/>
        <v/>
      </c>
      <c r="Q95" s="35" t="str">
        <f t="shared" si="13"/>
        <v/>
      </c>
      <c r="R95" s="35" t="str">
        <f t="shared" si="13"/>
        <v/>
      </c>
      <c r="S95" s="35" t="str">
        <f t="shared" si="13"/>
        <v/>
      </c>
    </row>
    <row r="96" spans="2:20" ht="16.95" customHeight="1" x14ac:dyDescent="0.3">
      <c r="F96" s="34" t="s">
        <v>226</v>
      </c>
      <c r="G96" s="9">
        <f t="shared" si="12"/>
        <v>4</v>
      </c>
      <c r="H96" s="35" t="str">
        <f t="shared" ref="H96:S96" si="14">IF(H43="",H42,H43)</f>
        <v/>
      </c>
      <c r="I96" s="35" t="str">
        <f t="shared" si="14"/>
        <v/>
      </c>
      <c r="J96" s="35" t="str">
        <f t="shared" si="14"/>
        <v/>
      </c>
      <c r="K96" s="35" t="str">
        <f t="shared" si="14"/>
        <v/>
      </c>
      <c r="L96" s="35" t="str">
        <f t="shared" si="14"/>
        <v/>
      </c>
      <c r="M96" s="35" t="str">
        <f t="shared" si="14"/>
        <v/>
      </c>
      <c r="N96" s="35" t="str">
        <f t="shared" si="14"/>
        <v/>
      </c>
      <c r="O96" s="35" t="str">
        <f t="shared" si="14"/>
        <v/>
      </c>
      <c r="P96" s="35" t="str">
        <f t="shared" si="14"/>
        <v/>
      </c>
      <c r="Q96" s="35" t="str">
        <f t="shared" si="14"/>
        <v/>
      </c>
      <c r="R96" s="35" t="str">
        <f t="shared" si="14"/>
        <v/>
      </c>
      <c r="S96" s="35" t="str">
        <f t="shared" si="14"/>
        <v/>
      </c>
    </row>
    <row r="97" spans="3:19" ht="16.95" customHeight="1" x14ac:dyDescent="0.3">
      <c r="F97" s="34" t="s">
        <v>226</v>
      </c>
      <c r="G97" s="9">
        <f t="shared" si="12"/>
        <v>5</v>
      </c>
      <c r="H97" s="35" t="str">
        <f t="shared" ref="H97:S97" si="15">IF(H51="",H50,H51)</f>
        <v/>
      </c>
      <c r="I97" s="35" t="str">
        <f t="shared" si="15"/>
        <v/>
      </c>
      <c r="J97" s="35" t="str">
        <f t="shared" si="15"/>
        <v/>
      </c>
      <c r="K97" s="35" t="str">
        <f t="shared" si="15"/>
        <v/>
      </c>
      <c r="L97" s="35" t="str">
        <f t="shared" si="15"/>
        <v/>
      </c>
      <c r="M97" s="35" t="str">
        <f t="shared" si="15"/>
        <v/>
      </c>
      <c r="N97" s="35" t="str">
        <f t="shared" si="15"/>
        <v/>
      </c>
      <c r="O97" s="35" t="str">
        <f t="shared" si="15"/>
        <v/>
      </c>
      <c r="P97" s="35" t="str">
        <f t="shared" si="15"/>
        <v/>
      </c>
      <c r="Q97" s="35" t="str">
        <f t="shared" si="15"/>
        <v/>
      </c>
      <c r="R97" s="35" t="str">
        <f t="shared" si="15"/>
        <v/>
      </c>
      <c r="S97" s="35" t="str">
        <f t="shared" si="15"/>
        <v/>
      </c>
    </row>
    <row r="98" spans="3:19" ht="16.95" customHeight="1" x14ac:dyDescent="0.3">
      <c r="F98" s="34" t="s">
        <v>226</v>
      </c>
      <c r="G98" s="9">
        <f t="shared" si="12"/>
        <v>6</v>
      </c>
      <c r="H98" s="35" t="str">
        <f t="shared" ref="H98:S98" si="16">IF(H61="",H60,H61)</f>
        <v/>
      </c>
      <c r="I98" s="35" t="str">
        <f t="shared" si="16"/>
        <v/>
      </c>
      <c r="J98" s="35" t="str">
        <f t="shared" si="16"/>
        <v/>
      </c>
      <c r="K98" s="35" t="str">
        <f t="shared" si="16"/>
        <v/>
      </c>
      <c r="L98" s="35" t="str">
        <f t="shared" si="16"/>
        <v/>
      </c>
      <c r="M98" s="35" t="str">
        <f t="shared" si="16"/>
        <v/>
      </c>
      <c r="N98" s="35" t="str">
        <f t="shared" si="16"/>
        <v/>
      </c>
      <c r="O98" s="35" t="str">
        <f t="shared" si="16"/>
        <v/>
      </c>
      <c r="P98" s="35" t="str">
        <f t="shared" si="16"/>
        <v/>
      </c>
      <c r="Q98" s="35" t="str">
        <f t="shared" si="16"/>
        <v/>
      </c>
      <c r="R98" s="35" t="str">
        <f t="shared" si="16"/>
        <v/>
      </c>
      <c r="S98" s="35" t="str">
        <f t="shared" si="16"/>
        <v/>
      </c>
    </row>
    <row r="99" spans="3:19" ht="16.95" customHeight="1" x14ac:dyDescent="0.3">
      <c r="F99" s="34" t="s">
        <v>226</v>
      </c>
      <c r="G99" s="9">
        <f t="shared" si="12"/>
        <v>7</v>
      </c>
      <c r="H99" s="35" t="str">
        <f t="shared" ref="H99:S99" si="17">IF(H70="",H69,H70)</f>
        <v/>
      </c>
      <c r="I99" s="35" t="str">
        <f t="shared" si="17"/>
        <v/>
      </c>
      <c r="J99" s="35" t="str">
        <f t="shared" si="17"/>
        <v/>
      </c>
      <c r="K99" s="35" t="str">
        <f t="shared" si="17"/>
        <v/>
      </c>
      <c r="L99" s="35" t="str">
        <f t="shared" si="17"/>
        <v/>
      </c>
      <c r="M99" s="35" t="str">
        <f t="shared" si="17"/>
        <v/>
      </c>
      <c r="N99" s="35" t="str">
        <f t="shared" si="17"/>
        <v/>
      </c>
      <c r="O99" s="35" t="str">
        <f t="shared" si="17"/>
        <v/>
      </c>
      <c r="P99" s="35" t="str">
        <f t="shared" si="17"/>
        <v/>
      </c>
      <c r="Q99" s="35" t="str">
        <f t="shared" si="17"/>
        <v/>
      </c>
      <c r="R99" s="35" t="str">
        <f t="shared" si="17"/>
        <v/>
      </c>
      <c r="S99" s="35" t="str">
        <f t="shared" si="17"/>
        <v/>
      </c>
    </row>
    <row r="100" spans="3:19" ht="16.95" customHeight="1" x14ac:dyDescent="0.3">
      <c r="F100" s="34" t="s">
        <v>226</v>
      </c>
      <c r="G100" s="9">
        <f t="shared" si="12"/>
        <v>8</v>
      </c>
      <c r="H100" s="35" t="str">
        <f t="shared" ref="H100:S100" si="18">IF(H77="",H76,H77)</f>
        <v/>
      </c>
      <c r="I100" s="35" t="str">
        <f t="shared" si="18"/>
        <v/>
      </c>
      <c r="J100" s="35" t="str">
        <f t="shared" si="18"/>
        <v/>
      </c>
      <c r="K100" s="35" t="str">
        <f t="shared" si="18"/>
        <v/>
      </c>
      <c r="L100" s="35" t="str">
        <f t="shared" si="18"/>
        <v/>
      </c>
      <c r="M100" s="35" t="str">
        <f t="shared" si="18"/>
        <v/>
      </c>
      <c r="N100" s="35" t="str">
        <f t="shared" si="18"/>
        <v/>
      </c>
      <c r="O100" s="35" t="str">
        <f t="shared" si="18"/>
        <v/>
      </c>
      <c r="P100" s="35" t="str">
        <f t="shared" si="18"/>
        <v/>
      </c>
      <c r="Q100" s="35" t="str">
        <f t="shared" si="18"/>
        <v/>
      </c>
      <c r="R100" s="35" t="str">
        <f t="shared" si="18"/>
        <v/>
      </c>
      <c r="S100" s="35" t="str">
        <f t="shared" si="18"/>
        <v/>
      </c>
    </row>
    <row r="101" spans="3:19" ht="16.95" customHeight="1" x14ac:dyDescent="0.3">
      <c r="F101" s="34" t="s">
        <v>226</v>
      </c>
      <c r="G101" s="9">
        <f t="shared" si="12"/>
        <v>9</v>
      </c>
      <c r="H101" s="35" t="str">
        <f>IF(H83="",H82,H83)</f>
        <v/>
      </c>
      <c r="I101" s="35" t="str">
        <f t="shared" ref="I101:S101" si="19">IF(I83="",I82,I83)</f>
        <v/>
      </c>
      <c r="J101" s="35" t="str">
        <f t="shared" si="19"/>
        <v/>
      </c>
      <c r="K101" s="35" t="str">
        <f t="shared" si="19"/>
        <v/>
      </c>
      <c r="L101" s="35" t="str">
        <f t="shared" si="19"/>
        <v/>
      </c>
      <c r="M101" s="35" t="str">
        <f t="shared" si="19"/>
        <v/>
      </c>
      <c r="N101" s="35" t="str">
        <f t="shared" si="19"/>
        <v/>
      </c>
      <c r="O101" s="35" t="str">
        <f t="shared" si="19"/>
        <v/>
      </c>
      <c r="P101" s="35" t="str">
        <f t="shared" si="19"/>
        <v/>
      </c>
      <c r="Q101" s="35" t="str">
        <f t="shared" si="19"/>
        <v/>
      </c>
      <c r="R101" s="35" t="str">
        <f t="shared" si="19"/>
        <v/>
      </c>
      <c r="S101" s="35" t="str">
        <f t="shared" si="19"/>
        <v/>
      </c>
    </row>
    <row r="102" spans="3:19" ht="16.95" customHeight="1" x14ac:dyDescent="0.3">
      <c r="F102" s="34" t="s">
        <v>226</v>
      </c>
      <c r="G102" s="9">
        <f t="shared" si="12"/>
        <v>10</v>
      </c>
      <c r="H102" s="35" t="str">
        <f>IF(H90="",H89,H90)</f>
        <v/>
      </c>
      <c r="I102" s="35" t="str">
        <f t="shared" ref="I102:S102" si="20">IF(I90="",I89,I90)</f>
        <v/>
      </c>
      <c r="J102" s="35" t="str">
        <f t="shared" si="20"/>
        <v/>
      </c>
      <c r="K102" s="35" t="str">
        <f t="shared" si="20"/>
        <v/>
      </c>
      <c r="L102" s="35" t="str">
        <f t="shared" si="20"/>
        <v/>
      </c>
      <c r="M102" s="35" t="str">
        <f t="shared" si="20"/>
        <v/>
      </c>
      <c r="N102" s="35" t="str">
        <f t="shared" si="20"/>
        <v/>
      </c>
      <c r="O102" s="35" t="str">
        <f t="shared" si="20"/>
        <v/>
      </c>
      <c r="P102" s="35" t="str">
        <f t="shared" si="20"/>
        <v/>
      </c>
      <c r="Q102" s="35" t="str">
        <f t="shared" si="20"/>
        <v/>
      </c>
      <c r="R102" s="35" t="str">
        <f t="shared" si="20"/>
        <v/>
      </c>
      <c r="S102" s="35" t="str">
        <f t="shared" si="20"/>
        <v/>
      </c>
    </row>
    <row r="103" spans="3:19" ht="16.95" customHeight="1" x14ac:dyDescent="0.3">
      <c r="C103" s="34" t="str">
        <f>'Candidate Ratings'!C24</f>
        <v>Overall average required to qualify:</v>
      </c>
      <c r="D103" s="9" t="str">
        <f>IF($F$4="A",3.2,IF($F$4="B",2.5,IF($F$4="C",1.6,"")))</f>
        <v/>
      </c>
      <c r="H103" s="39">
        <f>SUM(H93:H102)/10</f>
        <v>0</v>
      </c>
      <c r="I103" s="39">
        <f t="shared" ref="I103:S103" si="21">SUM(I93:I102)/10</f>
        <v>0</v>
      </c>
      <c r="J103" s="39">
        <f t="shared" si="21"/>
        <v>0</v>
      </c>
      <c r="K103" s="39">
        <f t="shared" si="21"/>
        <v>0</v>
      </c>
      <c r="L103" s="39">
        <f t="shared" si="21"/>
        <v>0</v>
      </c>
      <c r="M103" s="39">
        <f t="shared" si="21"/>
        <v>0</v>
      </c>
      <c r="N103" s="39">
        <f t="shared" si="21"/>
        <v>0</v>
      </c>
      <c r="O103" s="39">
        <f t="shared" si="21"/>
        <v>0</v>
      </c>
      <c r="P103" s="39">
        <f t="shared" si="21"/>
        <v>0</v>
      </c>
      <c r="Q103" s="39">
        <f t="shared" si="21"/>
        <v>0</v>
      </c>
      <c r="R103" s="39">
        <f t="shared" si="21"/>
        <v>0</v>
      </c>
      <c r="S103" s="39">
        <f t="shared" si="21"/>
        <v>0</v>
      </c>
    </row>
    <row r="104" spans="3:19" ht="16.95" customHeight="1" x14ac:dyDescent="0.3">
      <c r="H104" s="39" t="str">
        <f t="shared" ref="H104:S104" si="22">IF(H103&gt;$D$103,"OK","")</f>
        <v/>
      </c>
      <c r="I104" s="39" t="str">
        <f t="shared" si="22"/>
        <v/>
      </c>
      <c r="J104" s="39" t="str">
        <f t="shared" si="22"/>
        <v/>
      </c>
      <c r="K104" s="39" t="str">
        <f t="shared" si="22"/>
        <v/>
      </c>
      <c r="L104" s="39" t="str">
        <f t="shared" si="22"/>
        <v/>
      </c>
      <c r="M104" s="39" t="str">
        <f t="shared" si="22"/>
        <v/>
      </c>
      <c r="N104" s="39" t="str">
        <f t="shared" si="22"/>
        <v/>
      </c>
      <c r="O104" s="39" t="str">
        <f t="shared" si="22"/>
        <v/>
      </c>
      <c r="P104" s="39" t="str">
        <f t="shared" si="22"/>
        <v/>
      </c>
      <c r="Q104" s="39" t="str">
        <f t="shared" si="22"/>
        <v/>
      </c>
      <c r="R104" s="39" t="str">
        <f t="shared" si="22"/>
        <v/>
      </c>
      <c r="S104" s="39" t="str">
        <f t="shared" si="22"/>
        <v/>
      </c>
    </row>
    <row r="105" spans="3:19" ht="16.95" customHeight="1" x14ac:dyDescent="0.3"/>
    <row r="106" spans="3:19" ht="16.95" customHeight="1" x14ac:dyDescent="0.3">
      <c r="C106" s="36" t="str">
        <f>Instructions!B31</f>
        <v>version 1.0 Endorsed by CVMB 10.01.2017</v>
      </c>
    </row>
    <row r="107" spans="3:19" ht="16.95" customHeight="1" x14ac:dyDescent="0.3"/>
    <row r="108" spans="3:19" ht="16.95" customHeight="1" x14ac:dyDescent="0.3"/>
    <row r="109" spans="3:19" ht="16.95" customHeight="1" x14ac:dyDescent="0.3"/>
    <row r="110" spans="3:19" ht="16.95" customHeight="1" x14ac:dyDescent="0.3"/>
    <row r="111" spans="3:19" ht="16.95" customHeight="1" x14ac:dyDescent="0.3"/>
    <row r="112" spans="3:19" ht="16.95" customHeight="1" x14ac:dyDescent="0.3"/>
    <row r="113" spans="3:21" ht="16.95" customHeight="1" x14ac:dyDescent="0.3"/>
    <row r="114" spans="3:21" ht="16.95" customHeight="1" x14ac:dyDescent="0.3"/>
    <row r="115" spans="3:21" ht="16.95" customHeight="1" x14ac:dyDescent="0.3"/>
    <row r="116" spans="3:21" ht="16.95" customHeight="1" x14ac:dyDescent="0.3"/>
    <row r="117" spans="3:21" ht="16.95" customHeight="1" x14ac:dyDescent="0.3"/>
    <row r="118" spans="3:21" ht="16.95" customHeight="1" x14ac:dyDescent="0.3"/>
    <row r="119" spans="3:21" ht="16.95" customHeight="1" x14ac:dyDescent="0.3"/>
    <row r="120" spans="3:21" ht="16.95" customHeight="1" x14ac:dyDescent="0.3"/>
    <row r="121" spans="3:21" s="13" customFormat="1" ht="16.95" customHeight="1" x14ac:dyDescent="0.3">
      <c r="C121" s="8"/>
      <c r="D121" s="8"/>
      <c r="E121" s="8"/>
      <c r="F121" s="8"/>
      <c r="G121" s="8"/>
      <c r="H121" s="9"/>
      <c r="I121" s="9"/>
      <c r="J121" s="9"/>
      <c r="K121" s="9"/>
      <c r="L121" s="9"/>
      <c r="M121" s="9"/>
      <c r="N121" s="9"/>
      <c r="O121" s="9"/>
      <c r="P121" s="9"/>
      <c r="Q121" s="9"/>
      <c r="R121" s="9"/>
      <c r="S121" s="9"/>
      <c r="T121" s="8"/>
      <c r="U121" s="8"/>
    </row>
    <row r="122" spans="3:21" s="13" customFormat="1" ht="16.95" customHeight="1" x14ac:dyDescent="0.3">
      <c r="C122" s="8"/>
      <c r="D122" s="8"/>
      <c r="E122" s="8"/>
      <c r="F122" s="8"/>
      <c r="G122" s="8"/>
      <c r="H122" s="9"/>
      <c r="I122" s="9"/>
      <c r="J122" s="9"/>
      <c r="K122" s="9"/>
      <c r="L122" s="9"/>
      <c r="M122" s="9"/>
      <c r="N122" s="9"/>
      <c r="O122" s="9"/>
      <c r="P122" s="9"/>
      <c r="Q122" s="9"/>
      <c r="R122" s="9"/>
      <c r="S122" s="9"/>
      <c r="T122" s="8"/>
      <c r="U122" s="8"/>
    </row>
    <row r="123" spans="3:21" s="13" customFormat="1" ht="16.95" customHeight="1" x14ac:dyDescent="0.3">
      <c r="C123" s="8"/>
      <c r="D123" s="8"/>
      <c r="E123" s="8"/>
      <c r="F123" s="8"/>
      <c r="G123" s="8"/>
      <c r="H123" s="9"/>
      <c r="I123" s="9"/>
      <c r="J123" s="9"/>
      <c r="K123" s="9"/>
      <c r="L123" s="9"/>
      <c r="M123" s="9"/>
      <c r="N123" s="9"/>
      <c r="O123" s="9"/>
      <c r="P123" s="9"/>
      <c r="Q123" s="9"/>
      <c r="R123" s="9"/>
      <c r="S123" s="9"/>
      <c r="T123" s="8"/>
      <c r="U123" s="8"/>
    </row>
    <row r="124" spans="3:21" s="13" customFormat="1" ht="16.95" customHeight="1" x14ac:dyDescent="0.3">
      <c r="C124" s="8"/>
      <c r="D124" s="8"/>
      <c r="E124" s="8"/>
      <c r="F124" s="8"/>
      <c r="G124" s="8"/>
      <c r="H124" s="9"/>
      <c r="I124" s="9"/>
      <c r="J124" s="9"/>
      <c r="K124" s="9"/>
      <c r="L124" s="9"/>
      <c r="M124" s="9"/>
      <c r="N124" s="9"/>
      <c r="O124" s="9"/>
      <c r="P124" s="9"/>
      <c r="Q124" s="9"/>
      <c r="R124" s="9"/>
      <c r="S124" s="9"/>
      <c r="T124" s="8"/>
      <c r="U124" s="8"/>
    </row>
    <row r="125" spans="3:21" s="13" customFormat="1" ht="16.95" customHeight="1" x14ac:dyDescent="0.3">
      <c r="C125" s="8"/>
      <c r="D125" s="8"/>
      <c r="E125" s="8"/>
      <c r="F125" s="8"/>
      <c r="G125" s="8"/>
      <c r="H125" s="9"/>
      <c r="I125" s="9"/>
      <c r="J125" s="9"/>
      <c r="K125" s="9"/>
      <c r="L125" s="9"/>
      <c r="M125" s="9"/>
      <c r="N125" s="9"/>
      <c r="O125" s="9"/>
      <c r="P125" s="9"/>
      <c r="Q125" s="9"/>
      <c r="R125" s="9"/>
      <c r="S125" s="9"/>
      <c r="T125" s="8"/>
      <c r="U125" s="8"/>
    </row>
    <row r="126" spans="3:21" s="13" customFormat="1" ht="16.95" customHeight="1" x14ac:dyDescent="0.3">
      <c r="C126" s="8"/>
      <c r="D126" s="8"/>
      <c r="E126" s="8"/>
      <c r="F126" s="8"/>
      <c r="G126" s="8"/>
      <c r="H126" s="9"/>
      <c r="I126" s="9"/>
      <c r="J126" s="9"/>
      <c r="K126" s="9"/>
      <c r="L126" s="9"/>
      <c r="M126" s="9"/>
      <c r="N126" s="9"/>
      <c r="O126" s="9"/>
      <c r="P126" s="9"/>
      <c r="Q126" s="9"/>
      <c r="R126" s="9"/>
      <c r="S126" s="9"/>
      <c r="T126" s="8"/>
      <c r="U126" s="8"/>
    </row>
    <row r="127" spans="3:21" s="13" customFormat="1" ht="16.95" customHeight="1" x14ac:dyDescent="0.3">
      <c r="C127" s="8"/>
      <c r="D127" s="8"/>
      <c r="E127" s="8"/>
      <c r="F127" s="8"/>
      <c r="G127" s="8"/>
      <c r="H127" s="9"/>
      <c r="I127" s="9"/>
      <c r="J127" s="9"/>
      <c r="K127" s="9"/>
      <c r="L127" s="9"/>
      <c r="M127" s="9"/>
      <c r="N127" s="9"/>
      <c r="O127" s="9"/>
      <c r="P127" s="9"/>
      <c r="Q127" s="9"/>
      <c r="R127" s="9"/>
      <c r="S127" s="9"/>
      <c r="T127" s="8"/>
      <c r="U127" s="8"/>
    </row>
    <row r="128" spans="3:21" s="13" customFormat="1" ht="16.95" customHeight="1" x14ac:dyDescent="0.3">
      <c r="C128" s="8"/>
      <c r="D128" s="8"/>
      <c r="E128" s="8"/>
      <c r="F128" s="8"/>
      <c r="G128" s="8"/>
      <c r="H128" s="9"/>
      <c r="I128" s="9"/>
      <c r="J128" s="9"/>
      <c r="K128" s="9"/>
      <c r="L128" s="9"/>
      <c r="M128" s="9"/>
      <c r="N128" s="9"/>
      <c r="O128" s="9"/>
      <c r="P128" s="9"/>
      <c r="Q128" s="9"/>
      <c r="R128" s="9"/>
      <c r="S128" s="9"/>
      <c r="T128" s="8"/>
      <c r="U128" s="8"/>
    </row>
    <row r="129" spans="3:21" s="13" customFormat="1" ht="16.95" customHeight="1" x14ac:dyDescent="0.3">
      <c r="C129" s="8"/>
      <c r="D129" s="8"/>
      <c r="E129" s="8"/>
      <c r="F129" s="8"/>
      <c r="G129" s="8"/>
      <c r="H129" s="9"/>
      <c r="I129" s="9"/>
      <c r="J129" s="9"/>
      <c r="K129" s="9"/>
      <c r="L129" s="9"/>
      <c r="M129" s="9"/>
      <c r="N129" s="9"/>
      <c r="O129" s="9"/>
      <c r="P129" s="9"/>
      <c r="Q129" s="9"/>
      <c r="R129" s="9"/>
      <c r="S129" s="9"/>
      <c r="T129" s="8"/>
      <c r="U129" s="8"/>
    </row>
    <row r="130" spans="3:21" s="13" customFormat="1" ht="16.95" customHeight="1" x14ac:dyDescent="0.3">
      <c r="C130" s="8"/>
      <c r="D130" s="8"/>
      <c r="E130" s="8"/>
      <c r="F130" s="8"/>
      <c r="G130" s="8"/>
      <c r="H130" s="9"/>
      <c r="I130" s="9"/>
      <c r="J130" s="9"/>
      <c r="K130" s="9"/>
      <c r="L130" s="9"/>
      <c r="M130" s="9"/>
      <c r="N130" s="9"/>
      <c r="O130" s="9"/>
      <c r="P130" s="9"/>
      <c r="Q130" s="9"/>
      <c r="R130" s="9"/>
      <c r="S130" s="9"/>
      <c r="T130" s="8"/>
      <c r="U130" s="8"/>
    </row>
    <row r="131" spans="3:21" s="13" customFormat="1" ht="16.95" customHeight="1" x14ac:dyDescent="0.3">
      <c r="C131" s="8"/>
      <c r="D131" s="8"/>
      <c r="E131" s="8"/>
      <c r="F131" s="8"/>
      <c r="G131" s="8"/>
      <c r="H131" s="9"/>
      <c r="I131" s="9"/>
      <c r="J131" s="9"/>
      <c r="K131" s="9"/>
      <c r="L131" s="9"/>
      <c r="M131" s="9"/>
      <c r="N131" s="9"/>
      <c r="O131" s="9"/>
      <c r="P131" s="9"/>
      <c r="Q131" s="9"/>
      <c r="R131" s="9"/>
      <c r="S131" s="9"/>
      <c r="T131" s="8"/>
      <c r="U131" s="8"/>
    </row>
    <row r="132" spans="3:21" s="13" customFormat="1" ht="16.95" customHeight="1" x14ac:dyDescent="0.3">
      <c r="C132" s="8"/>
      <c r="D132" s="8"/>
      <c r="E132" s="8"/>
      <c r="F132" s="8"/>
      <c r="G132" s="8"/>
      <c r="H132" s="9"/>
      <c r="I132" s="9"/>
      <c r="J132" s="9"/>
      <c r="K132" s="9"/>
      <c r="L132" s="9"/>
      <c r="M132" s="9"/>
      <c r="N132" s="9"/>
      <c r="O132" s="9"/>
      <c r="P132" s="9"/>
      <c r="Q132" s="9"/>
      <c r="R132" s="9"/>
      <c r="S132" s="9"/>
      <c r="T132" s="8"/>
      <c r="U132" s="8"/>
    </row>
    <row r="133" spans="3:21" s="13" customFormat="1" ht="16.95" customHeight="1" x14ac:dyDescent="0.3">
      <c r="C133" s="8"/>
      <c r="D133" s="8"/>
      <c r="E133" s="8"/>
      <c r="F133" s="8"/>
      <c r="G133" s="8"/>
      <c r="H133" s="9"/>
      <c r="I133" s="9"/>
      <c r="J133" s="9"/>
      <c r="K133" s="9"/>
      <c r="L133" s="9"/>
      <c r="M133" s="9"/>
      <c r="N133" s="9"/>
      <c r="O133" s="9"/>
      <c r="P133" s="9"/>
      <c r="Q133" s="9"/>
      <c r="R133" s="9"/>
      <c r="S133" s="9"/>
      <c r="T133" s="8"/>
      <c r="U133" s="8"/>
    </row>
    <row r="134" spans="3:21" s="13" customFormat="1" ht="16.95" customHeight="1" x14ac:dyDescent="0.3">
      <c r="C134" s="8"/>
      <c r="D134" s="8"/>
      <c r="E134" s="8"/>
      <c r="F134" s="8"/>
      <c r="G134" s="8"/>
      <c r="H134" s="9"/>
      <c r="I134" s="9"/>
      <c r="J134" s="9"/>
      <c r="K134" s="9"/>
      <c r="L134" s="9"/>
      <c r="M134" s="9"/>
      <c r="N134" s="9"/>
      <c r="O134" s="9"/>
      <c r="P134" s="9"/>
      <c r="Q134" s="9"/>
      <c r="R134" s="9"/>
      <c r="S134" s="9"/>
      <c r="T134" s="8"/>
      <c r="U134" s="8"/>
    </row>
    <row r="135" spans="3:21" s="13" customFormat="1" ht="16.95" customHeight="1" x14ac:dyDescent="0.3">
      <c r="C135" s="8"/>
      <c r="D135" s="8"/>
      <c r="E135" s="8"/>
      <c r="F135" s="8"/>
      <c r="G135" s="8"/>
      <c r="H135" s="9"/>
      <c r="I135" s="9"/>
      <c r="J135" s="9"/>
      <c r="K135" s="9"/>
      <c r="L135" s="9"/>
      <c r="M135" s="9"/>
      <c r="N135" s="9"/>
      <c r="O135" s="9"/>
      <c r="P135" s="9"/>
      <c r="Q135" s="9"/>
      <c r="R135" s="9"/>
      <c r="S135" s="9"/>
      <c r="T135" s="8"/>
      <c r="U135" s="8"/>
    </row>
    <row r="136" spans="3:21" s="13" customFormat="1" ht="16.95" customHeight="1" x14ac:dyDescent="0.3">
      <c r="C136" s="8"/>
      <c r="D136" s="8"/>
      <c r="E136" s="8"/>
      <c r="F136" s="8"/>
      <c r="G136" s="8"/>
      <c r="H136" s="9"/>
      <c r="I136" s="9"/>
      <c r="J136" s="9"/>
      <c r="K136" s="9"/>
      <c r="L136" s="9"/>
      <c r="M136" s="9"/>
      <c r="N136" s="9"/>
      <c r="O136" s="9"/>
      <c r="P136" s="9"/>
      <c r="Q136" s="9"/>
      <c r="R136" s="9"/>
      <c r="S136" s="9"/>
      <c r="T136" s="8"/>
      <c r="U136" s="8"/>
    </row>
    <row r="137" spans="3:21" s="13" customFormat="1" ht="16.95" customHeight="1" x14ac:dyDescent="0.3">
      <c r="C137" s="8"/>
      <c r="D137" s="8"/>
      <c r="E137" s="8"/>
      <c r="F137" s="8"/>
      <c r="G137" s="8"/>
      <c r="H137" s="9"/>
      <c r="I137" s="9"/>
      <c r="J137" s="9"/>
      <c r="K137" s="9"/>
      <c r="L137" s="9"/>
      <c r="M137" s="9"/>
      <c r="N137" s="9"/>
      <c r="O137" s="9"/>
      <c r="P137" s="9"/>
      <c r="Q137" s="9"/>
      <c r="R137" s="9"/>
      <c r="S137" s="9"/>
      <c r="T137" s="8"/>
      <c r="U137" s="8"/>
    </row>
    <row r="138" spans="3:21" s="13" customFormat="1" ht="16.95" customHeight="1" x14ac:dyDescent="0.3">
      <c r="C138" s="8"/>
      <c r="D138" s="8"/>
      <c r="E138" s="8"/>
      <c r="F138" s="8"/>
      <c r="G138" s="8"/>
      <c r="H138" s="9"/>
      <c r="I138" s="9"/>
      <c r="J138" s="9"/>
      <c r="K138" s="9"/>
      <c r="L138" s="9"/>
      <c r="M138" s="9"/>
      <c r="N138" s="9"/>
      <c r="O138" s="9"/>
      <c r="P138" s="9"/>
      <c r="Q138" s="9"/>
      <c r="R138" s="9"/>
      <c r="S138" s="9"/>
      <c r="T138" s="8"/>
      <c r="U138" s="8"/>
    </row>
    <row r="139" spans="3:21" s="13" customFormat="1" ht="16.95" customHeight="1" x14ac:dyDescent="0.3">
      <c r="C139" s="8"/>
      <c r="D139" s="8"/>
      <c r="E139" s="8"/>
      <c r="F139" s="8"/>
      <c r="G139" s="8"/>
      <c r="H139" s="9"/>
      <c r="I139" s="9"/>
      <c r="J139" s="9"/>
      <c r="K139" s="9"/>
      <c r="L139" s="9"/>
      <c r="M139" s="9"/>
      <c r="N139" s="9"/>
      <c r="O139" s="9"/>
      <c r="P139" s="9"/>
      <c r="Q139" s="9"/>
      <c r="R139" s="9"/>
      <c r="S139" s="9"/>
      <c r="T139" s="8"/>
      <c r="U139" s="8"/>
    </row>
    <row r="140" spans="3:21" s="13" customFormat="1" ht="16.95" customHeight="1" x14ac:dyDescent="0.3">
      <c r="C140" s="8"/>
      <c r="D140" s="8"/>
      <c r="E140" s="8"/>
      <c r="F140" s="8"/>
      <c r="G140" s="8"/>
      <c r="H140" s="9"/>
      <c r="I140" s="9"/>
      <c r="J140" s="9"/>
      <c r="K140" s="9"/>
      <c r="L140" s="9"/>
      <c r="M140" s="9"/>
      <c r="N140" s="9"/>
      <c r="O140" s="9"/>
      <c r="P140" s="9"/>
      <c r="Q140" s="9"/>
      <c r="R140" s="9"/>
      <c r="S140" s="9"/>
      <c r="T140" s="8"/>
      <c r="U140" s="8"/>
    </row>
  </sheetData>
  <sheetProtection selectLockedCells="1"/>
  <mergeCells count="20">
    <mergeCell ref="F2:K2"/>
    <mergeCell ref="P2:S2"/>
    <mergeCell ref="F3:K3"/>
    <mergeCell ref="P3:S3"/>
    <mergeCell ref="B6:B7"/>
    <mergeCell ref="C6:C7"/>
    <mergeCell ref="D6:G6"/>
    <mergeCell ref="H6:S6"/>
    <mergeCell ref="C85:G85"/>
    <mergeCell ref="T6:T7"/>
    <mergeCell ref="U6:U7"/>
    <mergeCell ref="C8:G8"/>
    <mergeCell ref="C19:G19"/>
    <mergeCell ref="C28:G28"/>
    <mergeCell ref="C36:G36"/>
    <mergeCell ref="C45:G45"/>
    <mergeCell ref="C53:G53"/>
    <mergeCell ref="C63:G63"/>
    <mergeCell ref="C72:G72"/>
    <mergeCell ref="C79:G79"/>
  </mergeCells>
  <conditionalFormatting sqref="H104:S104">
    <cfRule type="cellIs" dxfId="0" priority="1" operator="equal">
      <formula>"OK"</formula>
    </cfRule>
  </conditionalFormatting>
  <dataValidations count="2">
    <dataValidation allowBlank="1" showDropDown="1" showInputMessage="1" showErrorMessage="1" sqref="F4" xr:uid="{00000000-0002-0000-0700-000000000000}"/>
    <dataValidation type="whole" allowBlank="1" showInputMessage="1" showErrorMessage="1" sqref="H73:S75 H9:S15 H20:S24 H29:S32 H37:S41 H46:S49 H54:S59 H64:S68 H86:S88 H17:S17 H26:S26 H34:S34 H61:S61 H70:S70 H77:S77 H83:S83 H90:S90 H43:S43 H51:S51 H80:S81" xr:uid="{00000000-0002-0000-0700-000001000000}">
      <formula1>1</formula1>
      <formula2>4</formula2>
    </dataValidation>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G26"/>
  <sheetViews>
    <sheetView showGridLines="0" tabSelected="1" workbookViewId="0">
      <selection activeCell="K5" sqref="K5"/>
    </sheetView>
  </sheetViews>
  <sheetFormatPr defaultColWidth="10.77734375" defaultRowHeight="13.8" x14ac:dyDescent="0.3"/>
  <cols>
    <col min="1" max="7" width="11.33203125" style="1" customWidth="1"/>
    <col min="8" max="16384" width="10.77734375" style="1"/>
  </cols>
  <sheetData>
    <row r="1" spans="1:7" ht="96.6" customHeight="1" x14ac:dyDescent="0.3">
      <c r="A1" s="100"/>
      <c r="B1" s="100"/>
      <c r="C1" s="166" t="s">
        <v>0</v>
      </c>
      <c r="D1" s="166"/>
      <c r="E1" s="166"/>
      <c r="F1" s="100" t="s">
        <v>1</v>
      </c>
      <c r="G1" s="100"/>
    </row>
    <row r="2" spans="1:7" ht="50.4" customHeight="1" x14ac:dyDescent="0.3"/>
    <row r="3" spans="1:7" ht="18" customHeight="1" x14ac:dyDescent="0.3">
      <c r="A3" s="167" t="s">
        <v>2</v>
      </c>
      <c r="B3" s="167"/>
      <c r="C3" s="167"/>
      <c r="D3" s="167"/>
      <c r="E3" s="167"/>
      <c r="F3" s="167"/>
      <c r="G3" s="167"/>
    </row>
    <row r="6" spans="1:7" ht="21" x14ac:dyDescent="0.3">
      <c r="A6" s="2" t="s">
        <v>11</v>
      </c>
    </row>
    <row r="8" spans="1:7" ht="18" customHeight="1" x14ac:dyDescent="0.3">
      <c r="A8" s="168" t="s">
        <v>6</v>
      </c>
      <c r="B8" s="168"/>
      <c r="C8" s="168"/>
      <c r="D8" s="168" t="s">
        <v>3</v>
      </c>
      <c r="E8" s="168"/>
      <c r="F8" s="168" t="s">
        <v>7</v>
      </c>
      <c r="G8" s="168"/>
    </row>
    <row r="9" spans="1:7" ht="18" customHeight="1" x14ac:dyDescent="0.3">
      <c r="A9" s="176" t="s">
        <v>8</v>
      </c>
      <c r="B9" s="176"/>
      <c r="C9" s="176"/>
      <c r="D9" s="171" t="s">
        <v>9</v>
      </c>
      <c r="E9" s="172"/>
      <c r="F9" s="171" t="s">
        <v>9</v>
      </c>
      <c r="G9" s="172"/>
    </row>
    <row r="10" spans="1:7" ht="18" customHeight="1" x14ac:dyDescent="0.3">
      <c r="A10" s="177"/>
      <c r="B10" s="177"/>
      <c r="C10" s="177"/>
      <c r="D10" s="169"/>
      <c r="E10" s="170"/>
      <c r="F10" s="169"/>
      <c r="G10" s="170"/>
    </row>
    <row r="11" spans="1:7" ht="18" customHeight="1" x14ac:dyDescent="0.3">
      <c r="A11" s="177"/>
      <c r="B11" s="177"/>
      <c r="C11" s="177"/>
      <c r="D11" s="169"/>
      <c r="E11" s="170"/>
      <c r="F11" s="169"/>
      <c r="G11" s="170"/>
    </row>
    <row r="12" spans="1:7" ht="18" customHeight="1" x14ac:dyDescent="0.3">
      <c r="A12" s="177"/>
      <c r="B12" s="177"/>
      <c r="C12" s="177"/>
      <c r="D12" s="169"/>
      <c r="E12" s="170"/>
      <c r="F12" s="169"/>
      <c r="G12" s="170"/>
    </row>
    <row r="15" spans="1:7" ht="21" x14ac:dyDescent="0.3">
      <c r="A15" s="2" t="s">
        <v>12</v>
      </c>
    </row>
    <row r="17" spans="1:7" ht="18" customHeight="1" x14ac:dyDescent="0.3">
      <c r="A17" s="3" t="s">
        <v>3</v>
      </c>
      <c r="B17" s="3" t="s">
        <v>4</v>
      </c>
      <c r="C17" s="3" t="s">
        <v>13</v>
      </c>
      <c r="D17" s="168" t="s">
        <v>5</v>
      </c>
      <c r="E17" s="168"/>
      <c r="F17" s="168"/>
      <c r="G17" s="168"/>
    </row>
    <row r="18" spans="1:7" ht="18" customHeight="1" x14ac:dyDescent="0.3">
      <c r="A18" s="16" t="s">
        <v>20</v>
      </c>
      <c r="B18" s="16">
        <v>0.1</v>
      </c>
      <c r="C18" s="16" t="s">
        <v>14</v>
      </c>
      <c r="D18" s="173" t="s">
        <v>10</v>
      </c>
      <c r="E18" s="174"/>
      <c r="F18" s="174"/>
      <c r="G18" s="175"/>
    </row>
    <row r="19" spans="1:7" ht="18" customHeight="1" x14ac:dyDescent="0.3">
      <c r="A19" s="16" t="s">
        <v>18</v>
      </c>
      <c r="B19" s="17">
        <v>0.2</v>
      </c>
      <c r="C19" s="18" t="s">
        <v>14</v>
      </c>
      <c r="D19" s="178" t="s">
        <v>21</v>
      </c>
      <c r="E19" s="174"/>
      <c r="F19" s="174"/>
      <c r="G19" s="175"/>
    </row>
    <row r="20" spans="1:7" ht="18" customHeight="1" x14ac:dyDescent="0.3">
      <c r="A20" s="16" t="s">
        <v>18</v>
      </c>
      <c r="B20" s="16">
        <v>0.3</v>
      </c>
      <c r="C20" s="16" t="s">
        <v>14</v>
      </c>
      <c r="D20" s="178" t="s">
        <v>21</v>
      </c>
      <c r="E20" s="174"/>
      <c r="F20" s="174"/>
      <c r="G20" s="175"/>
    </row>
    <row r="21" spans="1:7" ht="48.75" customHeight="1" x14ac:dyDescent="0.3">
      <c r="A21" s="16" t="s">
        <v>19</v>
      </c>
      <c r="B21" s="16">
        <v>0.4</v>
      </c>
      <c r="C21" s="16" t="s">
        <v>14</v>
      </c>
      <c r="D21" s="178" t="s">
        <v>22</v>
      </c>
      <c r="E21" s="179"/>
      <c r="F21" s="179"/>
      <c r="G21" s="180"/>
    </row>
    <row r="22" spans="1:7" ht="174" customHeight="1" x14ac:dyDescent="0.3">
      <c r="A22" s="16" t="s">
        <v>233</v>
      </c>
      <c r="B22" s="16">
        <v>0.5</v>
      </c>
      <c r="C22" s="16" t="s">
        <v>14</v>
      </c>
      <c r="D22" s="178" t="s">
        <v>294</v>
      </c>
      <c r="E22" s="174"/>
      <c r="F22" s="174"/>
      <c r="G22" s="175"/>
    </row>
    <row r="23" spans="1:7" ht="23.25" customHeight="1" x14ac:dyDescent="0.3">
      <c r="A23" s="93">
        <v>42644</v>
      </c>
      <c r="B23" s="16">
        <v>0.6</v>
      </c>
      <c r="C23" s="92" t="s">
        <v>419</v>
      </c>
      <c r="D23" s="181" t="s">
        <v>420</v>
      </c>
      <c r="E23" s="179"/>
      <c r="F23" s="179"/>
      <c r="G23" s="180"/>
    </row>
    <row r="24" spans="1:7" ht="18" customHeight="1" x14ac:dyDescent="0.3">
      <c r="A24" s="93">
        <v>42687</v>
      </c>
      <c r="B24" s="98">
        <v>0.7</v>
      </c>
      <c r="C24" s="98" t="s">
        <v>422</v>
      </c>
      <c r="D24" s="181" t="s">
        <v>423</v>
      </c>
      <c r="E24" s="179"/>
      <c r="F24" s="179"/>
      <c r="G24" s="180"/>
    </row>
    <row r="25" spans="1:7" ht="18" customHeight="1" x14ac:dyDescent="0.3">
      <c r="A25" s="93">
        <v>42745</v>
      </c>
      <c r="B25" s="99">
        <v>1</v>
      </c>
      <c r="C25" s="16" t="s">
        <v>425</v>
      </c>
      <c r="D25" s="181" t="s">
        <v>426</v>
      </c>
      <c r="E25" s="179"/>
      <c r="F25" s="179"/>
      <c r="G25" s="180"/>
    </row>
    <row r="26" spans="1:7" ht="18" customHeight="1" x14ac:dyDescent="0.3">
      <c r="A26" s="16"/>
      <c r="B26" s="16"/>
      <c r="C26" s="16"/>
      <c r="D26" s="173"/>
      <c r="E26" s="174"/>
      <c r="F26" s="174"/>
      <c r="G26" s="175"/>
    </row>
  </sheetData>
  <customSheetViews>
    <customSheetView guid="{740DCA0A-182B-E649-BC90-296BE2BDEAB7}" showGridLines="0" topLeftCell="A2">
      <selection activeCell="A23" sqref="A23"/>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29">
    <mergeCell ref="D26:G26"/>
    <mergeCell ref="A9:C9"/>
    <mergeCell ref="A12:C12"/>
    <mergeCell ref="A11:C11"/>
    <mergeCell ref="A10:C10"/>
    <mergeCell ref="D19:G19"/>
    <mergeCell ref="D20:G20"/>
    <mergeCell ref="D21:G21"/>
    <mergeCell ref="D22:G22"/>
    <mergeCell ref="D18:G18"/>
    <mergeCell ref="D25:G25"/>
    <mergeCell ref="D23:G23"/>
    <mergeCell ref="D24:G24"/>
    <mergeCell ref="A1:B1"/>
    <mergeCell ref="C1:E1"/>
    <mergeCell ref="F1:G1"/>
    <mergeCell ref="A3:G3"/>
    <mergeCell ref="D17:G17"/>
    <mergeCell ref="D11:E11"/>
    <mergeCell ref="D12:E12"/>
    <mergeCell ref="F9:G9"/>
    <mergeCell ref="F10:G10"/>
    <mergeCell ref="D8:E8"/>
    <mergeCell ref="F8:G8"/>
    <mergeCell ref="A8:C8"/>
    <mergeCell ref="D9:E9"/>
    <mergeCell ref="D10:E10"/>
    <mergeCell ref="F11:G11"/>
    <mergeCell ref="F12:G12"/>
  </mergeCells>
  <phoneticPr fontId="10" type="noConversion"/>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Candidate Ratings Example</vt:lpstr>
      <vt:lpstr>Candidate Ratings</vt:lpstr>
      <vt:lpstr>Assessor Ratings Example</vt:lpstr>
      <vt:lpstr>Assessor Ratings</vt:lpstr>
      <vt:lpstr>Details for Projects</vt:lpstr>
      <vt:lpstr>Details for Programmes</vt:lpstr>
      <vt:lpstr>Details for Portfolios</vt:lpstr>
      <vt:lpstr>Version Control</vt:lpstr>
    </vt:vector>
  </TitlesOfParts>
  <Company>PM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Duncan</dc:creator>
  <cp:lastModifiedBy>stsap</cp:lastModifiedBy>
  <cp:lastPrinted>2016-05-18T14:02:28Z</cp:lastPrinted>
  <dcterms:created xsi:type="dcterms:W3CDTF">2016-04-15T13:56:41Z</dcterms:created>
  <dcterms:modified xsi:type="dcterms:W3CDTF">2022-02-28T12:00:35Z</dcterms:modified>
</cp:coreProperties>
</file>